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</sheets>
  <definedNames>
    <definedName name="_xlnm.Print_Area" localSheetId="0">Sheet1!$A$1:$F$38</definedName>
  </definedNames>
  <calcPr calcId="145621"/>
</workbook>
</file>

<file path=xl/calcChain.xml><?xml version="1.0" encoding="utf-8"?>
<calcChain xmlns="http://schemas.openxmlformats.org/spreadsheetml/2006/main">
  <c r="D22" i="1" l="1"/>
  <c r="D7" i="1"/>
  <c r="E22" i="1"/>
  <c r="E7" i="1"/>
  <c r="E29" i="1"/>
  <c r="D29" i="1"/>
  <c r="C29" i="1"/>
  <c r="C12" i="1" l="1"/>
  <c r="C33" i="1" s="1"/>
  <c r="D12" i="1"/>
  <c r="D33" i="1" s="1"/>
  <c r="E12" i="1"/>
  <c r="E33" i="1" s="1"/>
</calcChain>
</file>

<file path=xl/sharedStrings.xml><?xml version="1.0" encoding="utf-8"?>
<sst xmlns="http://schemas.openxmlformats.org/spreadsheetml/2006/main" count="38" uniqueCount="33">
  <si>
    <t>REVENUE &amp; FINANCIAL SOURCES</t>
  </si>
  <si>
    <t>Operating Revenues</t>
  </si>
  <si>
    <t>      Charges for services</t>
  </si>
  <si>
    <t>      Rental &amp; financing income</t>
  </si>
  <si>
    <t>      Other operating revenues</t>
  </si>
  <si>
    <t>Nonoperating Revenues</t>
  </si>
  <si>
    <t>      Investment earnings</t>
  </si>
  <si>
    <t>      Other nonoperating revenues</t>
  </si>
  <si>
    <t>Total Revenues &amp; Financing Sources</t>
  </si>
  <si>
    <t>EXPENDITURES</t>
  </si>
  <si>
    <t>Operating Expenditures</t>
  </si>
  <si>
    <t>      Salaries and wages</t>
  </si>
  <si>
    <t>      Other employee benefits</t>
  </si>
  <si>
    <t>    </t>
  </si>
  <si>
    <t>Professional services contracts</t>
  </si>
  <si>
    <t>      Supplies and materials</t>
  </si>
  <si>
    <t>Other operating expenditures</t>
  </si>
  <si>
    <t>Nonoperating Expenditures</t>
  </si>
  <si>
    <t>Payment of principal on bonds and financing arrangements</t>
  </si>
  <si>
    <t>Interest and other financing charges</t>
  </si>
  <si>
    <t>Subsidies to other public authorities</t>
  </si>
  <si>
    <t>      Capital asset outlay</t>
  </si>
  <si>
    <t>      Grants and donations</t>
  </si>
  <si>
    <t>Other nonoperating expenditures</t>
  </si>
  <si>
    <t>Total Expenditures</t>
  </si>
  <si>
    <t>Capital Contributions</t>
  </si>
  <si>
    <t>Excess (deficiency) of revenues and capital contributions over expenditures</t>
  </si>
  <si>
    <t>2012 Actual</t>
  </si>
  <si>
    <t>2013 Budget (Estimated)</t>
  </si>
  <si>
    <t>2014 Budget (Estimated)</t>
  </si>
  <si>
    <t>Erie Tobacco Asset Securitzation Corporation (ETASC)  2014 Budget Report</t>
  </si>
  <si>
    <t>Note:  ETASC has not, and does not plan to have any capital construction expense or revenue or related activities in 2012, 2013 or 2014.</t>
  </si>
  <si>
    <t>This 2014 Budget Report was unanimously approved by the five directors on 11/13/13 via unanimous consent resolution.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</si>
</sst>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u/>
      <sz val="8"/>
      <color theme="1"/>
      <name val="Verdana"/>
      <family val="2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Border="1"/>
    <xf numFmtId="0" fontId="5" fillId="0" borderId="0" xfId="0" applyFont="1" applyBorder="1"/>
    <xf numFmtId="0" fontId="1" fillId="0" borderId="0" xfId="0" applyFont="1" applyBorder="1" applyAlignment="1">
      <alignment horizontal="right"/>
    </xf>
    <xf numFmtId="0" fontId="4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/>
    </xf>
    <xf numFmtId="164" fontId="2" fillId="2" borderId="0" xfId="0" applyNumberFormat="1" applyFont="1" applyFill="1" applyBorder="1" applyAlignment="1">
      <alignment horizontal="right" vertical="center" wrapText="1"/>
    </xf>
    <xf numFmtId="164" fontId="3" fillId="2" borderId="0" xfId="0" applyNumberFormat="1" applyFont="1" applyFill="1" applyBorder="1" applyAlignment="1">
      <alignment horizontal="left" vertical="center" wrapText="1"/>
    </xf>
    <xf numFmtId="164" fontId="2" fillId="2" borderId="0" xfId="0" applyNumberFormat="1" applyFont="1" applyFill="1" applyBorder="1" applyAlignment="1">
      <alignment vertical="center" wrapText="1"/>
    </xf>
    <xf numFmtId="164" fontId="3" fillId="2" borderId="0" xfId="0" applyNumberFormat="1" applyFont="1" applyFill="1" applyBorder="1" applyAlignment="1">
      <alignment horizontal="right" vertical="center" wrapText="1"/>
    </xf>
    <xf numFmtId="164" fontId="4" fillId="2" borderId="0" xfId="0" applyNumberFormat="1" applyFont="1" applyFill="1" applyBorder="1" applyAlignment="1">
      <alignment vertical="center"/>
    </xf>
    <xf numFmtId="164" fontId="3" fillId="2" borderId="0" xfId="0" applyNumberFormat="1" applyFont="1" applyFill="1" applyBorder="1" applyAlignment="1">
      <alignment horizontal="left" vertical="center"/>
    </xf>
    <xf numFmtId="0" fontId="0" fillId="0" borderId="0" xfId="0" applyBorder="1"/>
    <xf numFmtId="0" fontId="1" fillId="0" borderId="0" xfId="0" applyFont="1" applyBorder="1" applyAlignment="1">
      <alignment horizontal="right" wrapText="1"/>
    </xf>
    <xf numFmtId="0" fontId="0" fillId="0" borderId="0" xfId="0" applyBorder="1"/>
    <xf numFmtId="0" fontId="6" fillId="0" borderId="0" xfId="0" applyFont="1" applyBorder="1" applyAlignment="1">
      <alignment wrapText="1"/>
    </xf>
    <xf numFmtId="0" fontId="3" fillId="2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37"/>
  <sheetViews>
    <sheetView tabSelected="1" zoomScaleNormal="100" workbookViewId="0">
      <pane ySplit="2" topLeftCell="A3" activePane="bottomLeft" state="frozen"/>
      <selection pane="bottomLeft" activeCell="B9" sqref="B9"/>
    </sheetView>
  </sheetViews>
  <sheetFormatPr defaultRowHeight="15" x14ac:dyDescent="0.25"/>
  <cols>
    <col min="2" max="2" width="57" customWidth="1"/>
    <col min="3" max="5" width="16" bestFit="1" customWidth="1"/>
  </cols>
  <sheetData>
    <row r="1" spans="1:5" ht="15.75" x14ac:dyDescent="0.25">
      <c r="A1" s="2" t="s">
        <v>30</v>
      </c>
      <c r="B1" s="1"/>
      <c r="C1" s="1"/>
      <c r="D1" s="1"/>
      <c r="E1" s="1"/>
    </row>
    <row r="2" spans="1:5" ht="29.25" customHeight="1" x14ac:dyDescent="0.25">
      <c r="A2" s="1"/>
      <c r="B2" s="1"/>
      <c r="C2" s="3" t="s">
        <v>27</v>
      </c>
      <c r="D2" s="16" t="s">
        <v>28</v>
      </c>
      <c r="E2" s="16" t="s">
        <v>29</v>
      </c>
    </row>
    <row r="3" spans="1:5" x14ac:dyDescent="0.25">
      <c r="A3" s="4" t="s">
        <v>0</v>
      </c>
      <c r="B3" s="4"/>
      <c r="C3" s="4"/>
      <c r="D3" s="4"/>
      <c r="E3" s="4"/>
    </row>
    <row r="4" spans="1:5" x14ac:dyDescent="0.25">
      <c r="A4" s="5" t="s">
        <v>1</v>
      </c>
      <c r="B4" s="5"/>
      <c r="C4" s="5"/>
      <c r="D4" s="5"/>
      <c r="E4" s="5"/>
    </row>
    <row r="5" spans="1:5" x14ac:dyDescent="0.25">
      <c r="A5" s="6" t="s">
        <v>2</v>
      </c>
      <c r="B5" s="6"/>
      <c r="C5" s="9">
        <v>0</v>
      </c>
      <c r="D5" s="9">
        <v>0</v>
      </c>
      <c r="E5" s="9">
        <v>0</v>
      </c>
    </row>
    <row r="6" spans="1:5" x14ac:dyDescent="0.25">
      <c r="A6" s="6" t="s">
        <v>3</v>
      </c>
      <c r="B6" s="6"/>
      <c r="C6" s="9">
        <v>0</v>
      </c>
      <c r="D6" s="9">
        <v>0</v>
      </c>
      <c r="E6" s="9">
        <v>0</v>
      </c>
    </row>
    <row r="7" spans="1:5" x14ac:dyDescent="0.25">
      <c r="A7" s="6" t="s">
        <v>4</v>
      </c>
      <c r="B7" s="6"/>
      <c r="C7" s="9">
        <v>15397233</v>
      </c>
      <c r="D7" s="9">
        <f>15350000+100000</f>
        <v>15450000</v>
      </c>
      <c r="E7" s="9">
        <f>15350000+500000</f>
        <v>15850000</v>
      </c>
    </row>
    <row r="8" spans="1:5" ht="15" customHeight="1" x14ac:dyDescent="0.25">
      <c r="A8" s="5" t="s">
        <v>5</v>
      </c>
      <c r="B8" s="5"/>
      <c r="C8" s="10"/>
      <c r="D8" s="10"/>
      <c r="E8" s="10"/>
    </row>
    <row r="9" spans="1:5" x14ac:dyDescent="0.25">
      <c r="A9" s="6" t="s">
        <v>6</v>
      </c>
      <c r="B9" s="6"/>
      <c r="C9" s="9">
        <v>886</v>
      </c>
      <c r="D9" s="9">
        <v>1000</v>
      </c>
      <c r="E9" s="9">
        <v>1000</v>
      </c>
    </row>
    <row r="10" spans="1:5" x14ac:dyDescent="0.25">
      <c r="A10" s="6" t="s">
        <v>7</v>
      </c>
      <c r="B10" s="6"/>
      <c r="C10" s="9">
        <v>137815</v>
      </c>
      <c r="D10" s="9">
        <v>130000</v>
      </c>
      <c r="E10" s="9">
        <v>130000</v>
      </c>
    </row>
    <row r="11" spans="1:5" x14ac:dyDescent="0.25">
      <c r="A11" s="7"/>
      <c r="B11" s="7"/>
      <c r="C11" s="11"/>
      <c r="D11" s="11"/>
      <c r="E11" s="11"/>
    </row>
    <row r="12" spans="1:5" x14ac:dyDescent="0.25">
      <c r="A12" s="5" t="s">
        <v>8</v>
      </c>
      <c r="B12" s="5"/>
      <c r="C12" s="12">
        <f t="shared" ref="C12:E12" si="0">+C5+C6+C7+C9+C10</f>
        <v>15535934</v>
      </c>
      <c r="D12" s="12">
        <f t="shared" si="0"/>
        <v>15581000</v>
      </c>
      <c r="E12" s="12">
        <f t="shared" si="0"/>
        <v>15981000</v>
      </c>
    </row>
    <row r="13" spans="1:5" x14ac:dyDescent="0.25">
      <c r="A13" s="7"/>
      <c r="B13" s="7"/>
      <c r="C13" s="11"/>
      <c r="D13" s="11"/>
      <c r="E13" s="11"/>
    </row>
    <row r="14" spans="1:5" x14ac:dyDescent="0.25">
      <c r="A14" s="8" t="s">
        <v>9</v>
      </c>
      <c r="B14" s="8"/>
      <c r="C14" s="13"/>
      <c r="D14" s="13"/>
      <c r="E14" s="13"/>
    </row>
    <row r="15" spans="1:5" x14ac:dyDescent="0.25">
      <c r="A15" s="5" t="s">
        <v>10</v>
      </c>
      <c r="B15" s="5"/>
      <c r="C15" s="14"/>
      <c r="D15" s="14"/>
      <c r="E15" s="14"/>
    </row>
    <row r="16" spans="1:5" x14ac:dyDescent="0.25">
      <c r="A16" s="6" t="s">
        <v>11</v>
      </c>
      <c r="B16" s="6"/>
      <c r="C16" s="9">
        <v>0</v>
      </c>
      <c r="D16" s="9">
        <v>0</v>
      </c>
      <c r="E16" s="9">
        <v>0</v>
      </c>
    </row>
    <row r="17" spans="1:5" x14ac:dyDescent="0.25">
      <c r="A17" s="6" t="s">
        <v>12</v>
      </c>
      <c r="B17" s="6"/>
      <c r="C17" s="9">
        <v>0</v>
      </c>
      <c r="D17" s="9">
        <v>0</v>
      </c>
      <c r="E17" s="9">
        <v>0</v>
      </c>
    </row>
    <row r="18" spans="1:5" x14ac:dyDescent="0.25">
      <c r="A18" s="6" t="s">
        <v>13</v>
      </c>
      <c r="B18" s="6" t="s">
        <v>14</v>
      </c>
      <c r="C18" s="9">
        <v>130623</v>
      </c>
      <c r="D18" s="9">
        <v>159450</v>
      </c>
      <c r="E18" s="9">
        <v>159450</v>
      </c>
    </row>
    <row r="19" spans="1:5" x14ac:dyDescent="0.25">
      <c r="A19" s="6" t="s">
        <v>15</v>
      </c>
      <c r="B19" s="6"/>
      <c r="C19" s="9">
        <v>0</v>
      </c>
      <c r="D19" s="9">
        <v>0</v>
      </c>
      <c r="E19" s="9">
        <v>0</v>
      </c>
    </row>
    <row r="20" spans="1:5" x14ac:dyDescent="0.25">
      <c r="A20" s="6" t="s">
        <v>13</v>
      </c>
      <c r="B20" s="6" t="s">
        <v>16</v>
      </c>
      <c r="C20" s="9">
        <v>0</v>
      </c>
      <c r="D20" s="9">
        <v>0</v>
      </c>
      <c r="E20" s="9">
        <v>0</v>
      </c>
    </row>
    <row r="21" spans="1:5" x14ac:dyDescent="0.25">
      <c r="A21" s="5" t="s">
        <v>17</v>
      </c>
      <c r="B21" s="5"/>
      <c r="C21" s="14"/>
      <c r="D21" s="14"/>
      <c r="E21" s="14"/>
    </row>
    <row r="22" spans="1:5" x14ac:dyDescent="0.25">
      <c r="A22" s="6" t="s">
        <v>13</v>
      </c>
      <c r="B22" s="6" t="s">
        <v>18</v>
      </c>
      <c r="C22" s="9">
        <v>2195000</v>
      </c>
      <c r="D22" s="9">
        <f>1450000+6000+100000</f>
        <v>1556000</v>
      </c>
      <c r="E22" s="9">
        <f>1450000+506000</f>
        <v>1956000</v>
      </c>
    </row>
    <row r="23" spans="1:5" x14ac:dyDescent="0.25">
      <c r="A23" s="6" t="s">
        <v>13</v>
      </c>
      <c r="B23" s="6" t="s">
        <v>19</v>
      </c>
      <c r="C23" s="9">
        <v>13110361</v>
      </c>
      <c r="D23" s="9">
        <v>13865550</v>
      </c>
      <c r="E23" s="9">
        <v>13865550</v>
      </c>
    </row>
    <row r="24" spans="1:5" x14ac:dyDescent="0.25">
      <c r="A24" s="6" t="s">
        <v>13</v>
      </c>
      <c r="B24" s="6" t="s">
        <v>20</v>
      </c>
      <c r="C24" s="9">
        <v>0</v>
      </c>
      <c r="D24" s="9">
        <v>0</v>
      </c>
      <c r="E24" s="9">
        <v>0</v>
      </c>
    </row>
    <row r="25" spans="1:5" x14ac:dyDescent="0.25">
      <c r="A25" s="6" t="s">
        <v>21</v>
      </c>
      <c r="B25" s="6"/>
      <c r="C25" s="9">
        <v>0</v>
      </c>
      <c r="D25" s="9">
        <v>0</v>
      </c>
      <c r="E25" s="9">
        <v>0</v>
      </c>
    </row>
    <row r="26" spans="1:5" x14ac:dyDescent="0.25">
      <c r="A26" s="6" t="s">
        <v>22</v>
      </c>
      <c r="B26" s="6"/>
      <c r="C26" s="9">
        <v>0</v>
      </c>
      <c r="D26" s="9">
        <v>0</v>
      </c>
      <c r="E26" s="9">
        <v>0</v>
      </c>
    </row>
    <row r="27" spans="1:5" x14ac:dyDescent="0.25">
      <c r="A27" s="6" t="s">
        <v>13</v>
      </c>
      <c r="B27" s="6" t="s">
        <v>23</v>
      </c>
      <c r="C27" s="9">
        <v>0</v>
      </c>
      <c r="D27" s="9">
        <v>0</v>
      </c>
      <c r="E27" s="9">
        <v>0</v>
      </c>
    </row>
    <row r="28" spans="1:5" x14ac:dyDescent="0.25">
      <c r="A28" s="7"/>
      <c r="B28" s="7"/>
      <c r="C28" s="11"/>
      <c r="D28" s="11"/>
      <c r="E28" s="11"/>
    </row>
    <row r="29" spans="1:5" x14ac:dyDescent="0.25">
      <c r="A29" s="5" t="s">
        <v>24</v>
      </c>
      <c r="B29" s="5"/>
      <c r="C29" s="12">
        <f>+C23+C22+C18</f>
        <v>15435984</v>
      </c>
      <c r="D29" s="12">
        <f t="shared" ref="D29:E29" si="1">+D23+D22+D18</f>
        <v>15581000</v>
      </c>
      <c r="E29" s="12">
        <f t="shared" si="1"/>
        <v>15981000</v>
      </c>
    </row>
    <row r="30" spans="1:5" x14ac:dyDescent="0.25">
      <c r="A30" s="7"/>
      <c r="B30" s="7"/>
      <c r="C30" s="11"/>
      <c r="D30" s="11"/>
      <c r="E30" s="11"/>
    </row>
    <row r="31" spans="1:5" x14ac:dyDescent="0.25">
      <c r="A31" s="5" t="s">
        <v>25</v>
      </c>
      <c r="B31" s="5"/>
      <c r="C31" s="12">
        <v>0</v>
      </c>
      <c r="D31" s="12">
        <v>0</v>
      </c>
      <c r="E31" s="12">
        <v>0</v>
      </c>
    </row>
    <row r="32" spans="1:5" x14ac:dyDescent="0.25">
      <c r="A32" s="7"/>
      <c r="B32" s="7"/>
      <c r="C32" s="11"/>
      <c r="D32" s="11"/>
      <c r="E32" s="11"/>
    </row>
    <row r="33" spans="1:5" ht="39.75" customHeight="1" x14ac:dyDescent="0.25">
      <c r="A33" s="19" t="s">
        <v>26</v>
      </c>
      <c r="B33" s="19"/>
      <c r="C33" s="12">
        <f t="shared" ref="C33:E33" si="2">+C12-C29</f>
        <v>99950</v>
      </c>
      <c r="D33" s="12">
        <f t="shared" si="2"/>
        <v>0</v>
      </c>
      <c r="E33" s="12">
        <f t="shared" si="2"/>
        <v>0</v>
      </c>
    </row>
    <row r="34" spans="1:5" x14ac:dyDescent="0.25">
      <c r="A34" s="17"/>
      <c r="B34" s="17"/>
      <c r="C34" s="17"/>
      <c r="D34" s="17"/>
      <c r="E34" s="17"/>
    </row>
    <row r="35" spans="1:5" ht="33.75" customHeight="1" x14ac:dyDescent="0.25">
      <c r="A35" s="18" t="s">
        <v>31</v>
      </c>
      <c r="B35" s="18"/>
      <c r="C35" s="18"/>
      <c r="D35" s="18"/>
      <c r="E35" s="18"/>
    </row>
    <row r="36" spans="1:5" x14ac:dyDescent="0.25">
      <c r="A36" s="1"/>
      <c r="B36" s="1"/>
      <c r="C36" s="1"/>
      <c r="D36" s="1"/>
      <c r="E36" s="1"/>
    </row>
    <row r="37" spans="1:5" x14ac:dyDescent="0.25">
      <c r="A37" s="15" t="s">
        <v>32</v>
      </c>
      <c r="B37" s="1"/>
      <c r="C37" s="1"/>
      <c r="D37" s="1"/>
      <c r="E37" s="1"/>
    </row>
  </sheetData>
  <mergeCells count="3">
    <mergeCell ref="A34:E34"/>
    <mergeCell ref="A35:E35"/>
    <mergeCell ref="A33:B33"/>
  </mergeCells>
  <pageMargins left="0.7" right="0.7" top="0.75" bottom="0.75" header="0.3" footer="0.3"/>
  <pageSetup scale="48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County of Erie, New York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cerconej</dc:creator>
  <cp:lastModifiedBy>cerconej</cp:lastModifiedBy>
  <dcterms:created xsi:type="dcterms:W3CDTF">2012-10-17T18:51:11Z</dcterms:created>
  <dcterms:modified xsi:type="dcterms:W3CDTF">2013-11-21T16:55:26Z</dcterms:modified>
</cp:coreProperties>
</file>