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V:\95 Franklin Street\2027 Contract Planning\_ DRAFT Docs to be Updated for 2027\"/>
    </mc:Choice>
  </mc:AlternateContent>
  <xr:revisionPtr revIDLastSave="0" documentId="8_{59E11B84-8A6A-4F86-BF85-42DA0058B17F}" xr6:coauthVersionLast="47" xr6:coauthVersionMax="47" xr10:uidLastSave="{00000000-0000-0000-0000-000000000000}"/>
  <bookViews>
    <workbookView xWindow="-110" yWindow="-110" windowWidth="19420" windowHeight="10300" xr2:uid="{E201EF9A-9AAD-4ED1-A0B3-6314E03A7262}"/>
  </bookViews>
  <sheets>
    <sheet name="Face Sheet" sheetId="1" r:id="rId1"/>
    <sheet name="Stipend " sheetId="2" r:id="rId2"/>
    <sheet name="Income Exclusion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65" i="2" l="1"/>
  <c r="E70" i="2" s="1"/>
  <c r="E33" i="2"/>
  <c r="B26" i="2"/>
  <c r="E32" i="2" s="1"/>
  <c r="E9" i="2"/>
  <c r="B27" i="2" l="1"/>
  <c r="B66" i="2"/>
  <c r="E65" i="2" s="1"/>
  <c r="E69" i="2"/>
  <c r="E14" i="2" l="1"/>
  <c r="E15" i="2" s="1"/>
  <c r="E17" i="2" s="1"/>
  <c r="E20" i="2" s="1"/>
  <c r="E26" i="2" s="1"/>
  <c r="E27" i="2" s="1"/>
  <c r="E31" i="2" s="1"/>
  <c r="E34" i="2" s="1"/>
  <c r="E66" i="2" s="1"/>
  <c r="E68" i="2" s="1"/>
  <c r="E71"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Doug Braddock</author>
    <author>dbraddock</author>
  </authors>
  <commentList>
    <comment ref="A7" authorId="0" shapeId="0" xr:uid="{0E9F28CA-A963-4324-B142-B1F49E9AD2DD}">
      <text>
        <r>
          <rPr>
            <b/>
            <sz val="8"/>
            <color indexed="81"/>
            <rFont val="Tahoma"/>
            <family val="2"/>
          </rPr>
          <t>Doug Braddock:</t>
        </r>
        <r>
          <rPr>
            <sz val="8"/>
            <color indexed="81"/>
            <rFont val="Tahoma"/>
            <family val="2"/>
          </rPr>
          <t xml:space="preserve">
</t>
        </r>
        <r>
          <rPr>
            <sz val="11"/>
            <color indexed="81"/>
            <rFont val="Tahoma"/>
            <family val="2"/>
          </rPr>
          <t xml:space="preserve">4. Determining Annual Gross Income.
a. </t>
        </r>
        <r>
          <rPr>
            <b/>
            <sz val="11"/>
            <color indexed="81"/>
            <rFont val="Tahoma"/>
            <family val="2"/>
          </rPr>
          <t>Income that must be included</t>
        </r>
        <r>
          <rPr>
            <sz val="11"/>
            <color indexed="81"/>
            <rFont val="Tahoma"/>
            <family val="2"/>
          </rPr>
          <t>. For purposes of determining resident rent, annual gross income is the total income of all family members, excluding any employment income of children under age 18, from all sources anticipated to be received in the 12-month period following the effective date of the income certification.
As noted below, with respect to minors, income other than that from employment must be included.
Please note that in S+C, unrelated persons can constitute a family and that the income of all adults living in the unit must be included in annual gross income. 
The information in section 4a and 4b is contained in 24
CFR 813.106, Annual Income, Interim Rule published in the Federal
Register on April 5, 1995 (60 FR 17388). Annual gross income
includes, but is not limited to:</t>
        </r>
      </text>
    </comment>
    <comment ref="A8" authorId="0" shapeId="0" xr:uid="{69514356-BFEA-4EBB-9DFF-9EBB7708685D}">
      <text>
        <r>
          <rPr>
            <b/>
            <sz val="8"/>
            <color indexed="81"/>
            <rFont val="Tahoma"/>
            <family val="2"/>
          </rPr>
          <t>Doug Braddock:</t>
        </r>
        <r>
          <rPr>
            <sz val="8"/>
            <color indexed="81"/>
            <rFont val="Tahoma"/>
            <family val="2"/>
          </rPr>
          <t xml:space="preserve">
</t>
        </r>
        <r>
          <rPr>
            <sz val="14"/>
            <color indexed="81"/>
            <rFont val="Tahoma"/>
            <family val="2"/>
          </rPr>
          <t xml:space="preserve">The full amount, </t>
        </r>
        <r>
          <rPr>
            <b/>
            <sz val="14"/>
            <color indexed="81"/>
            <rFont val="Tahoma"/>
            <family val="2"/>
          </rPr>
          <t>before any payroll deductions</t>
        </r>
        <r>
          <rPr>
            <sz val="14"/>
            <color indexed="81"/>
            <rFont val="Tahoma"/>
            <family val="2"/>
          </rPr>
          <t>, of wages and salaries, overtime pay, commissions, fees, tips and bonuses, and other compensation for personal services;</t>
        </r>
      </text>
    </comment>
    <comment ref="D8" authorId="1" shapeId="0" xr:uid="{0411DE55-CD91-4533-B294-B6E4E9A08CDD}">
      <text>
        <r>
          <rPr>
            <b/>
            <sz val="12"/>
            <color indexed="81"/>
            <rFont val="Tahoma"/>
            <family val="2"/>
          </rPr>
          <t>dbraddock:</t>
        </r>
        <r>
          <rPr>
            <sz val="12"/>
            <color indexed="81"/>
            <rFont val="Tahoma"/>
            <family val="2"/>
          </rPr>
          <t xml:space="preserve">
Dependent Allowance: $480 must be deducted for each dependent. Dependents include household members who are under 18, handicapped, disabled, or full-time students, but not any of the following: the family head, spouse, or foster children.</t>
        </r>
      </text>
    </comment>
    <comment ref="A9" authorId="0" shapeId="0" xr:uid="{26A164BA-3F30-46C6-B525-B8152FFD06F4}">
      <text>
        <r>
          <rPr>
            <b/>
            <sz val="8"/>
            <color indexed="81"/>
            <rFont val="Tahoma"/>
            <family val="2"/>
          </rPr>
          <t>Doug Braddock:</t>
        </r>
        <r>
          <rPr>
            <sz val="8"/>
            <color indexed="81"/>
            <rFont val="Tahoma"/>
            <family val="2"/>
          </rPr>
          <t xml:space="preserve">
</t>
        </r>
        <r>
          <rPr>
            <sz val="14"/>
            <color indexed="81"/>
            <rFont val="Tahoma"/>
            <family val="2"/>
          </rPr>
          <t xml:space="preserve">The full amount of periodic payments received from social security, annuities, insurance policies, retirement funds, pensions, disability or death benefits and other similar types of periodic receipts, including lump sum payment for delayed start of a periodic payment; </t>
        </r>
      </text>
    </comment>
    <comment ref="A11" authorId="0" shapeId="0" xr:uid="{83F6F2E2-B83D-45D1-B5AB-0919D937C901}">
      <text>
        <r>
          <rPr>
            <b/>
            <sz val="8"/>
            <color indexed="81"/>
            <rFont val="Tahoma"/>
            <family val="2"/>
          </rPr>
          <t>Doug Braddock:</t>
        </r>
        <r>
          <rPr>
            <sz val="8"/>
            <color indexed="81"/>
            <rFont val="Tahoma"/>
            <family val="2"/>
          </rPr>
          <t xml:space="preserve">
</t>
        </r>
        <r>
          <rPr>
            <sz val="14"/>
            <color indexed="81"/>
            <rFont val="Tahoma"/>
            <family val="2"/>
          </rPr>
          <t>Payments in lieu of earnings, such as unemployment and disability compensation, worker's compensation and severance pay;</t>
        </r>
      </text>
    </comment>
    <comment ref="D11" authorId="1" shapeId="0" xr:uid="{200AA452-FD4F-4BF5-B0E0-288F512B6B4C}">
      <text>
        <r>
          <rPr>
            <b/>
            <sz val="12"/>
            <color indexed="81"/>
            <rFont val="Tahoma"/>
            <family val="2"/>
          </rPr>
          <t>dbraddock:</t>
        </r>
        <r>
          <rPr>
            <sz val="12"/>
            <color indexed="81"/>
            <rFont val="Tahoma"/>
            <family val="2"/>
          </rPr>
          <t xml:space="preserve">
Child Care Allowance: Reasonable child care expenses anticipated during the period for children 12 and under that enable a household member to work or pursue further education are deducted. The amount deducted for child care to enable a person to work may not exceed the amount of income received from such work. In addition, child care expenses may not be deducted if the individual is reimbursed for these expenses.</t>
        </r>
      </text>
    </comment>
    <comment ref="A13" authorId="0" shapeId="0" xr:uid="{FF47AFCE-8B17-498E-AEA1-88BDE9BDD9A2}">
      <text>
        <r>
          <rPr>
            <b/>
            <sz val="8"/>
            <color indexed="81"/>
            <rFont val="Tahoma"/>
            <family val="2"/>
          </rPr>
          <t>Doug Braddock:</t>
        </r>
        <r>
          <rPr>
            <sz val="8"/>
            <color indexed="81"/>
            <rFont val="Tahoma"/>
            <family val="2"/>
          </rPr>
          <t xml:space="preserve">
</t>
        </r>
        <r>
          <rPr>
            <sz val="14"/>
            <color indexed="81"/>
            <rFont val="Tahoma"/>
            <family val="2"/>
          </rPr>
          <t>Welfare assistance. Welfare or other payments to families or individuals, based on need, that are made under program funded, separately or jointly, by Federal, State or local governments (e.g, Social Security 'Income (SSI) and general assistance available through state welfare programs);</t>
        </r>
      </text>
    </comment>
    <comment ref="D13" authorId="1" shapeId="0" xr:uid="{D120E16D-4587-48F3-A0AB-E3E74085C4D7}">
      <text>
        <r>
          <rPr>
            <b/>
            <sz val="12"/>
            <color indexed="81"/>
            <rFont val="Tahoma"/>
            <family val="2"/>
          </rPr>
          <t>dbraddock:</t>
        </r>
        <r>
          <rPr>
            <sz val="12"/>
            <color indexed="81"/>
            <rFont val="Tahoma"/>
            <family val="2"/>
          </rPr>
          <t xml:space="preserve">
Disabled Assistance Allowance: The disabled assistance allowance covers reasonable expenses anticipated during the period for attendant care (provided by non-household member) and/or auxiliary apparatus for any handicapped or disabled household member that enables either that individual or another household member to work. The amount of expenses that exceeds three percent of annual gross income is deducted, provided the resident is not reimbursed for the expenses and the expenses do not exceed the amount earned by adult household members as a result of the disabled assistance.</t>
        </r>
      </text>
    </comment>
    <comment ref="A15" authorId="0" shapeId="0" xr:uid="{3767D53E-ED2E-41B0-932E-4B4B67915D88}">
      <text>
        <r>
          <rPr>
            <b/>
            <sz val="8"/>
            <color indexed="81"/>
            <rFont val="Tahoma"/>
            <family val="2"/>
          </rPr>
          <t>Doug Braddock:</t>
        </r>
        <r>
          <rPr>
            <sz val="8"/>
            <color indexed="81"/>
            <rFont val="Tahoma"/>
            <family val="2"/>
          </rPr>
          <t xml:space="preserve">
</t>
        </r>
        <r>
          <rPr>
            <sz val="14"/>
            <color indexed="81"/>
            <rFont val="Tahoma"/>
            <family val="2"/>
          </rPr>
          <t>'Periodic and determinable allowances, such as alimony and child support payments, and regular contributions or gifts received from persons not residing in the dwelling;</t>
        </r>
      </text>
    </comment>
    <comment ref="A16" authorId="0" shapeId="0" xr:uid="{00F52650-8B33-457D-8397-A2967E9C592B}">
      <text>
        <r>
          <rPr>
            <b/>
            <sz val="8"/>
            <color indexed="81"/>
            <rFont val="Tahoma"/>
            <family val="2"/>
          </rPr>
          <t>Doug Braddock:</t>
        </r>
        <r>
          <rPr>
            <sz val="8"/>
            <color indexed="81"/>
            <rFont val="Tahoma"/>
            <family val="2"/>
          </rPr>
          <t xml:space="preserve">
</t>
        </r>
        <r>
          <rPr>
            <sz val="14"/>
            <color indexed="81"/>
            <rFont val="Tahoma"/>
            <family val="2"/>
          </rPr>
          <t>Net income from the operation of a business or profession;</t>
        </r>
      </text>
    </comment>
    <comment ref="A17" authorId="0" shapeId="0" xr:uid="{62ED6731-DB00-4D41-A3E3-15E843B54657}">
      <text>
        <r>
          <rPr>
            <b/>
            <sz val="8"/>
            <color indexed="81"/>
            <rFont val="Tahoma"/>
            <family val="2"/>
          </rPr>
          <t>Doug Braddock:</t>
        </r>
        <r>
          <rPr>
            <sz val="8"/>
            <color indexed="81"/>
            <rFont val="Tahoma"/>
            <family val="2"/>
          </rPr>
          <t xml:space="preserve">
</t>
        </r>
        <r>
          <rPr>
            <sz val="14"/>
            <color indexed="81"/>
            <rFont val="Tahoma"/>
            <family val="2"/>
          </rPr>
          <t>'Interest, dividends, and other net income of any kind from real and personal property;</t>
        </r>
      </text>
    </comment>
    <comment ref="D17" authorId="1" shapeId="0" xr:uid="{FE5D0CC1-4FF4-4EDD-8F66-953D9F506027}">
      <text>
        <r>
          <rPr>
            <b/>
            <sz val="12"/>
            <color indexed="81"/>
            <rFont val="Tahoma"/>
            <family val="2"/>
          </rPr>
          <t>dbraddock:</t>
        </r>
        <r>
          <rPr>
            <sz val="12"/>
            <color indexed="81"/>
            <rFont val="Tahoma"/>
            <family val="2"/>
          </rPr>
          <t xml:space="preserve">
 If the Disabled Assistance Allowance is less than or equal to the amount earned by an adult family member that was dependent upon the Disabled Assistance Expense, then this is the </t>
        </r>
        <r>
          <rPr>
            <b/>
            <sz val="12"/>
            <color indexed="81"/>
            <rFont val="Tahoma"/>
            <family val="2"/>
          </rPr>
          <t>Disabled Assistance Allowance.</t>
        </r>
        <r>
          <rPr>
            <sz val="12"/>
            <color indexed="81"/>
            <rFont val="Tahoma"/>
            <family val="2"/>
          </rPr>
          <t xml:space="preserve"> </t>
        </r>
      </text>
    </comment>
    <comment ref="A19" authorId="0" shapeId="0" xr:uid="{B55F7162-F5D1-4747-A798-1C4B6F7B0951}">
      <text>
        <r>
          <rPr>
            <b/>
            <sz val="8"/>
            <color indexed="81"/>
            <rFont val="Tahoma"/>
            <family val="2"/>
          </rPr>
          <t>Doug Braddock:</t>
        </r>
        <r>
          <rPr>
            <sz val="8"/>
            <color indexed="81"/>
            <rFont val="Tahoma"/>
            <family val="2"/>
          </rPr>
          <t xml:space="preserve">
</t>
        </r>
        <r>
          <rPr>
            <sz val="14"/>
            <color indexed="81"/>
            <rFont val="Tahoma"/>
            <family val="2"/>
          </rPr>
          <t xml:space="preserve">All regular pay, special pay and allowances of a member of the Armed Forces, </t>
        </r>
        <r>
          <rPr>
            <b/>
            <sz val="14"/>
            <color indexed="81"/>
            <rFont val="Tahoma"/>
            <family val="2"/>
          </rPr>
          <t>except special hostile fire pay</t>
        </r>
        <r>
          <rPr>
            <sz val="14"/>
            <color indexed="81"/>
            <rFont val="Tahoma"/>
            <family val="2"/>
          </rPr>
          <t>.</t>
        </r>
      </text>
    </comment>
    <comment ref="D19" authorId="1" shapeId="0" xr:uid="{C9B7C49E-A7E7-42FF-AFC9-063061764D77}">
      <text>
        <r>
          <rPr>
            <b/>
            <sz val="8"/>
            <color indexed="81"/>
            <rFont val="Tahoma"/>
            <family val="2"/>
          </rPr>
          <t>dbraddock:</t>
        </r>
        <r>
          <rPr>
            <sz val="8"/>
            <color indexed="81"/>
            <rFont val="Tahoma"/>
            <family val="2"/>
          </rPr>
          <t xml:space="preserve">
</t>
        </r>
        <r>
          <rPr>
            <sz val="10"/>
            <color indexed="81"/>
            <rFont val="Tahoma"/>
            <family val="2"/>
          </rPr>
          <t>Medical Expenses Allowance: 
The amount that may be deducted for anticipated medical expenses not covered by insurance or unreimbursed, 
generally equals the amount by which the sum of disabled assistance expenses, if any, as described above, and 
medical expenses exceeds three percent of annual income.</t>
        </r>
      </text>
    </comment>
    <comment ref="D22" authorId="0" shapeId="0" xr:uid="{D3045094-A6DD-42D8-9CBE-2827D66C94E1}">
      <text>
        <r>
          <rPr>
            <b/>
            <sz val="8"/>
            <color indexed="81"/>
            <rFont val="Tahoma"/>
            <family val="2"/>
          </rPr>
          <t>Doug Braddock:</t>
        </r>
        <r>
          <rPr>
            <sz val="8"/>
            <color indexed="81"/>
            <rFont val="Tahoma"/>
            <family val="2"/>
          </rPr>
          <t xml:space="preserve">
</t>
        </r>
        <r>
          <rPr>
            <sz val="14"/>
            <color indexed="81"/>
            <rFont val="Tahoma"/>
            <family val="2"/>
          </rPr>
          <t>This allowance is provided to any family whose head of household, spouse, or sole member is either disabled, handicapped, or at least 62 years of age.</t>
        </r>
      </text>
    </comment>
    <comment ref="A26" authorId="0" shapeId="0" xr:uid="{25AE9EBB-AEB0-4904-B48B-181997D80855}">
      <text>
        <r>
          <rPr>
            <b/>
            <sz val="12"/>
            <color indexed="81"/>
            <rFont val="Tahoma"/>
            <family val="2"/>
          </rPr>
          <t>Doug Braddock:</t>
        </r>
        <r>
          <rPr>
            <sz val="12"/>
            <color indexed="81"/>
            <rFont val="Tahoma"/>
            <family val="2"/>
          </rPr>
          <t xml:space="preserve">
represents only "income that must be included", NOT "income that must be excluded"</t>
        </r>
        <r>
          <rPr>
            <sz val="8"/>
            <color indexed="81"/>
            <rFont val="Tahoma"/>
            <family val="2"/>
          </rPr>
          <t xml:space="preserve">
</t>
        </r>
      </text>
    </comment>
    <comment ref="D27" authorId="0" shapeId="0" xr:uid="{1F3C49AC-AC3E-4ED0-B018-4956C01D9BE7}">
      <text>
        <r>
          <rPr>
            <b/>
            <sz val="12"/>
            <color indexed="81"/>
            <rFont val="Tahoma"/>
            <family val="2"/>
          </rPr>
          <t>Doug Braddock:</t>
        </r>
        <r>
          <rPr>
            <sz val="12"/>
            <color indexed="81"/>
            <rFont val="Tahoma"/>
            <family val="2"/>
          </rPr>
          <t xml:space="preserve">
Monthly Adjusted Income equals ("Total Annual Income" minus "Total Annual Income Allowances") divided by 12 months </t>
        </r>
      </text>
    </comment>
  </commentList>
</comments>
</file>

<file path=xl/sharedStrings.xml><?xml version="1.0" encoding="utf-8"?>
<sst xmlns="http://schemas.openxmlformats.org/spreadsheetml/2006/main" count="167" uniqueCount="157">
  <si>
    <t>Income That Must Be Excluded</t>
  </si>
  <si>
    <t>Annual income does not include:</t>
  </si>
  <si>
    <t>(1)</t>
  </si>
  <si>
    <t>Income from employment of children (including foster children) under the age of 18 years;</t>
  </si>
  <si>
    <t>(2)</t>
  </si>
  <si>
    <t>Payments received for the care of foster children or foster adults (usually individuals with disabilities, unrelated to the tenant family, who are unable to live alone);</t>
  </si>
  <si>
    <t>(3)</t>
  </si>
  <si>
    <t>Lump-sum additions to family assets, such as inheritances, insurance payments (including payments under health and accident insurance and worker's compensation), capital gains, and settlement for personal or property;</t>
  </si>
  <si>
    <t>(4)</t>
  </si>
  <si>
    <t>Amounts received by the family, that are specifically for, or in reimbursement of, the cost of medical expenses for any family member;</t>
  </si>
  <si>
    <t>(5)</t>
  </si>
  <si>
    <t xml:space="preserve">Income of a live-in aide as defined in Sec. 813.102; </t>
  </si>
  <si>
    <t>(6)</t>
  </si>
  <si>
    <t>The full amount of student assistance paid directly to the student or to the educational institution;</t>
  </si>
  <si>
    <t>(7)</t>
  </si>
  <si>
    <t>Amounts received under training programs funded by HUD;</t>
  </si>
  <si>
    <t>(8)</t>
  </si>
  <si>
    <t>Amounts received by a disabled person that are disregarded for a limited time for purposes of SSI income eligibility and benefits because they are set aside for use under a Plan for Achieving Self-Support (PASS); or</t>
  </si>
  <si>
    <t>(9)</t>
  </si>
  <si>
    <t xml:space="preserve">Amounts received by a participant in other publicly assisted programs which are specifically for or in reimbursement of out-of-pocked expenses incurred (special equipment, clothing, transportation, child </t>
  </si>
  <si>
    <t>care, etc.) and which are made solely to allow participation in a specific program;</t>
  </si>
  <si>
    <t>(10)</t>
  </si>
  <si>
    <t xml:space="preserve">A resident service stipend. A resident service stipend is a modest amount (not to exceed $200 per month) received by a resident for performing a service for the owner, on a part-time basis, that enhances the </t>
  </si>
  <si>
    <t>quality of life in the development. Such services may include, but are not limited to, fire patrol, hall monitoring lawn maintenance, and resident initiatives coordination.  No resident may receive more than</t>
  </si>
  <si>
    <t>one such stipend during the same period of time;</t>
  </si>
  <si>
    <t>(11)</t>
  </si>
  <si>
    <t xml:space="preserve">Compensation from state or local employment training programs and training of a family member as resident management staff. Amounts excluded by this provision must be received under employment </t>
  </si>
  <si>
    <t>training programs with clearly defined goals and objectives, and are excluded only for a limited period as determined in advance;</t>
  </si>
  <si>
    <t>(12)</t>
  </si>
  <si>
    <t>Temporary, non-recurring or sporadic income (including gifts);</t>
  </si>
  <si>
    <t>(13)</t>
  </si>
  <si>
    <t xml:space="preserve">For all initial determinations and reexaminations of income carried out on or after April 23, 1993, reparation payments paid by a foreign government pursuant to claims filed under the laws of that  </t>
  </si>
  <si>
    <t>government by persons who were persecuted during the Nazi era;</t>
  </si>
  <si>
    <t>(14)</t>
  </si>
  <si>
    <t>Earnings in excess of $480 for each full time student 18 years old or older (excluding the head of household and spouse);</t>
  </si>
  <si>
    <t>(15)</t>
  </si>
  <si>
    <t>Adoption assistance payments in excess of $480 per adopted child;</t>
  </si>
  <si>
    <t>(16)</t>
  </si>
  <si>
    <t>Deferred periodic payments of SSI income and social security benefits;</t>
  </si>
  <si>
    <t>(17)</t>
  </si>
  <si>
    <t>Amounts received by the family in the form of refunds or rebates under state or local law for property taxes paid on the dwelling unit;</t>
  </si>
  <si>
    <t>(18)</t>
  </si>
  <si>
    <t>Amounts paid by a State agency to a family with a developmentally disabled family member living at home to offset the cost of services and equipment needed to keep the developmentally disabled family member at home;</t>
  </si>
  <si>
    <t>(19)</t>
  </si>
  <si>
    <t>Amounts specifically excluded by any other federal statute from consideration as income for purposes of determining eligibility or benefits under a category of assistance programs that included assistance under the U.S. Housing Act of 1937:</t>
  </si>
  <si>
    <t>(a) The value of the allotment provided to an eligible household under the Food Stamp Act of 1977          (7 U.S.C. 2017(b));</t>
  </si>
  <si>
    <t>(b) Payments to volunteers under the Domestic Volunteer Service Act of 1973 (42 U.S.C.5044, 5058);</t>
  </si>
  <si>
    <t>(c) Payments received under the Alaska Native Claims Settlement Act (43 U.S.C. 1626);</t>
  </si>
  <si>
    <t>(d) Income derived from certain submarginal land of the United States that is held in t rust for certain Indian tribes (25 U.S.C. 459e);</t>
  </si>
  <si>
    <t>(e) Payments or allowances made under the Department of Health and Human Services' Low-Income Home Energy Assistance Program (42 U.S.C. 8624(f));</t>
  </si>
  <si>
    <t>(f) Payments received under programs funded in whole or in part under the Job Training Partnership Act (29 U.S.C. 1552(b));</t>
  </si>
  <si>
    <t>(g) Income derived from the disposition of funds of the Grand River Band of Ottawa Indians (Public Law 94-540, 90 Statute 2503-2504);</t>
  </si>
  <si>
    <t>(h) The first $2,000 of per capita shares received from judgment funds awarded by the Indian Claims Commission or the Court of Claims (25 U.S.C. 1407-1408) or from funds held in trust for an Indian tribe by the Secretary of Interior (25 U.S.C. 117);</t>
  </si>
  <si>
    <t xml:space="preserve">(i) Scholarships funded under Title IV of the Higher Education Act of 1965 including awards under the Federal work-study program or under the Bureau of Indian Affairs student assistance programs that are </t>
  </si>
  <si>
    <t>made available to cover the costs of tuition, fees, books, equipment, materials, supplies, transportation, and miscellaneous personal expenses of a student at an educational institution (20 U.S.C.1087uu);</t>
  </si>
  <si>
    <t>(j) Payments received from programs funded under Title V of the Older Americans Act of 1965 (U.S.C. 3056(f));</t>
  </si>
  <si>
    <t>(k) Payments received after January 1, 1989, from the Agent Orange Settlement Fund or any other fund established pursuant to the settlement in the In Re Agent Orange product liability litigation, M.D.L. No. 381 (E.D.N.Y.); and</t>
  </si>
  <si>
    <t>(l) Payments received under Maine Indian Claims Settlement Act of 1980 (Pub.L. 96-420, 94 Statute 1785);</t>
  </si>
  <si>
    <t>(m) Earned income tax credit refund payments received from the Internal Revenue Service on or after January 1, 1991. Payments may be received in a resident's regular pay or as a single sum payment;</t>
  </si>
  <si>
    <t>(n) Payments received as AmeriCorps Living Allowances (29 U.S.C. Sec.1552);</t>
  </si>
  <si>
    <t>(o) Payments received under WIC-Supplemental Food Program for Women, Infants, and Children;</t>
  </si>
  <si>
    <t>(p) Payments received under the National School Lunch Program (42 U.S.C. 175-176);</t>
  </si>
  <si>
    <t>(q) Payments received under the Child Nutrition Act (42 U.S.C. 1771-1778);</t>
  </si>
  <si>
    <t>(r) Payments received under the Child Care Block Grant Act of 1990.</t>
  </si>
  <si>
    <t>Non-Licensed Housing Programs</t>
  </si>
  <si>
    <t>Rental Stipend Worksheet</t>
  </si>
  <si>
    <t>I. MONTHLY INCOME &amp; ANNUAL ALLOWANCES</t>
  </si>
  <si>
    <t>A. MONTHLY Income</t>
  </si>
  <si>
    <t>AMOUNT</t>
  </si>
  <si>
    <t>B. ANNUAL Allowances</t>
  </si>
  <si>
    <t>2. ENTER MONTHLY SSI, SSDI, VA Benefits, Annuities,   insurance policies, pensions, etc</t>
  </si>
  <si>
    <t xml:space="preserve">b) multiply # of  Dependents by  $480                                       </t>
  </si>
  <si>
    <t>3. ENTER MONTHLY Payments in lieu of earnings (unemployment, disability, etc)</t>
  </si>
  <si>
    <t xml:space="preserve">b) multiply the total annual gross income (from A11) by .03 (or 3%)                                      </t>
  </si>
  <si>
    <t>5. ENTER MONTHLY Alimony, Child Support, regular contributuions or gifts</t>
  </si>
  <si>
    <t>6. ENTER MONTHLY NET Income from business or profession</t>
  </si>
  <si>
    <t>d) ENTER ANNUAL Amount earned by family member that was dependent upon the Disabled Assistance Expense</t>
  </si>
  <si>
    <t>7. ENTER MONTHLY Interest, dividends, etc.</t>
  </si>
  <si>
    <t>8. ENTER MONTHLY Armed Forces Pay</t>
  </si>
  <si>
    <t>9. ENTER MONTHLY Other</t>
  </si>
  <si>
    <t>10. TOTAL Monthly Income</t>
  </si>
  <si>
    <t>6. Total Annual Income Allowances</t>
  </si>
  <si>
    <t>11. TOTAL Annual Income</t>
  </si>
  <si>
    <t>II. Resident Rent Determination</t>
  </si>
  <si>
    <t>10. PA Shelter Allowance</t>
  </si>
  <si>
    <t>Page 1 of 2</t>
  </si>
  <si>
    <t>Niagara Mohawk:  1-800-642-4272</t>
  </si>
  <si>
    <t>NYSEG:  1-800-572-1111</t>
  </si>
  <si>
    <t>National Fuel:  686-6123 (Buffalo area); 1-800-444-3130 (all other areas)</t>
  </si>
  <si>
    <t>Please indicate below with a checkmark if HUD Utility Allowance or Utility Company Estimates were used:</t>
  </si>
  <si>
    <t xml:space="preserve">to obtain the estimated monthly budget billing amount with the below referenced resident,  </t>
  </si>
  <si>
    <t>for the following utility service(s):</t>
  </si>
  <si>
    <t xml:space="preserve"> UTILITY TYPE</t>
  </si>
  <si>
    <t>UTILITY TYPE</t>
  </si>
  <si>
    <t>IV. RENTAL STIPEND CALCULATION</t>
  </si>
  <si>
    <t>1. ENTER Apartment Rent</t>
  </si>
  <si>
    <t>4. ENTER Fair Market Rent   (FMR)</t>
  </si>
  <si>
    <t>2. Utilities (Estimated) If NOT Included in Rent (from utility verification below</t>
  </si>
  <si>
    <t>5. Amount over FMR    (if Negative, use "0")</t>
  </si>
  <si>
    <t>3. Rent Plus Utilities</t>
  </si>
  <si>
    <t xml:space="preserve">6. Tenant Rent Obligation (from 11, above)  </t>
  </si>
  <si>
    <t>7. Tenant Share of Rent</t>
  </si>
  <si>
    <t>8. Tenant Responsibility for Utilities</t>
  </si>
  <si>
    <t>9. Tenant Reimbursement for Utilities</t>
  </si>
  <si>
    <t>10. Agency Share of Rent</t>
  </si>
  <si>
    <t>V. Certification</t>
  </si>
  <si>
    <t xml:space="preserve">Printed Resident Name: ________________________________________ </t>
  </si>
  <si>
    <t>Resident Signature: ____________________________________________        Date:</t>
  </si>
  <si>
    <t>Printed Staff Name: ___________________________________________</t>
  </si>
  <si>
    <t>Staff Signature: ____________________________________________             Date:</t>
  </si>
  <si>
    <t>Number of Bedrooms</t>
  </si>
  <si>
    <t>Check one of the following:</t>
  </si>
  <si>
    <t>New Apartment Move-In</t>
  </si>
  <si>
    <t>Annual Inspection Update</t>
  </si>
  <si>
    <t>Updated 5/22/2026</t>
  </si>
  <si>
    <t>Page 2 of 2</t>
  </si>
  <si>
    <r>
      <t>Erie County Department of Mental Health</t>
    </r>
    <r>
      <rPr>
        <sz val="11"/>
        <color theme="1"/>
        <rFont val="Aptos Narrow"/>
        <family val="2"/>
        <scheme val="minor"/>
      </rPr>
      <t xml:space="preserve"> </t>
    </r>
  </si>
  <si>
    <r>
      <t xml:space="preserve">1. ENTER MONTHLY </t>
    </r>
    <r>
      <rPr>
        <b/>
        <sz val="11"/>
        <rFont val="Arial"/>
        <family val="2"/>
      </rPr>
      <t>GROSS</t>
    </r>
    <r>
      <rPr>
        <sz val="11"/>
        <rFont val="Arial"/>
        <family val="2"/>
      </rPr>
      <t xml:space="preserve"> Wages</t>
    </r>
  </si>
  <si>
    <r>
      <t xml:space="preserve">4a. ENTER MONTHLY Public Assistance (PA) </t>
    </r>
    <r>
      <rPr>
        <b/>
        <sz val="11"/>
        <color indexed="50"/>
        <rFont val="Arial"/>
        <family val="2"/>
      </rPr>
      <t>Shelter Allowance</t>
    </r>
  </si>
  <si>
    <r>
      <t xml:space="preserve">4b. ENTER MONTHLYPublic Assistance (PA) </t>
    </r>
    <r>
      <rPr>
        <b/>
        <sz val="11"/>
        <color indexed="50"/>
        <rFont val="Arial"/>
        <family val="2"/>
      </rPr>
      <t>Cash Allowance</t>
    </r>
    <r>
      <rPr>
        <sz val="11"/>
        <color indexed="50"/>
        <rFont val="Arial"/>
        <family val="2"/>
      </rPr>
      <t xml:space="preserve"> (AMOUNT FOR </t>
    </r>
    <r>
      <rPr>
        <b/>
        <sz val="11"/>
        <color indexed="50"/>
        <rFont val="Arial"/>
        <family val="2"/>
      </rPr>
      <t>DEPENDENTS</t>
    </r>
    <r>
      <rPr>
        <sz val="11"/>
        <color indexed="50"/>
        <rFont val="Arial"/>
        <family val="2"/>
      </rPr>
      <t xml:space="preserve"> ONLY)</t>
    </r>
  </si>
  <si>
    <r>
      <t>III. UTILITY VERIFICATION</t>
    </r>
    <r>
      <rPr>
        <u/>
        <sz val="10"/>
        <rFont val="Arial"/>
        <family val="2"/>
      </rPr>
      <t xml:space="preserve"> </t>
    </r>
  </si>
  <si>
    <r>
      <t>_____1)</t>
    </r>
    <r>
      <rPr>
        <b/>
        <sz val="10"/>
        <rFont val="Arial"/>
        <family val="2"/>
      </rPr>
      <t xml:space="preserve"> </t>
    </r>
    <r>
      <rPr>
        <sz val="12"/>
        <rFont val="Arial"/>
        <family val="2"/>
      </rPr>
      <t>HUD Utility Allowance was used</t>
    </r>
  </si>
  <si>
    <r>
      <t xml:space="preserve">_____2) </t>
    </r>
    <r>
      <rPr>
        <sz val="12"/>
        <rFont val="Arial"/>
        <family val="2"/>
      </rPr>
      <t xml:space="preserve">A call was placed to Niagara Mohawk/NYSEG/National Fuel on _____________________, </t>
    </r>
  </si>
  <si>
    <r>
      <t xml:space="preserve">ENTER </t>
    </r>
    <r>
      <rPr>
        <sz val="12"/>
        <rFont val="Arial"/>
        <family val="2"/>
      </rPr>
      <t>Electric</t>
    </r>
  </si>
  <si>
    <r>
      <t xml:space="preserve">ENTER </t>
    </r>
    <r>
      <rPr>
        <sz val="12"/>
        <rFont val="Arial"/>
        <family val="2"/>
      </rPr>
      <t>Appliance</t>
    </r>
  </si>
  <si>
    <r>
      <t xml:space="preserve">ENTER </t>
    </r>
    <r>
      <rPr>
        <sz val="12"/>
        <rFont val="Arial"/>
        <family val="2"/>
      </rPr>
      <t>Gas (Heat)</t>
    </r>
  </si>
  <si>
    <r>
      <t xml:space="preserve">
</t>
    </r>
    <r>
      <rPr>
        <sz val="11"/>
        <color theme="1"/>
        <rFont val="Aptos Narrow"/>
        <family val="2"/>
        <scheme val="minor"/>
      </rPr>
      <t xml:space="preserve">
·
</t>
    </r>
  </si>
  <si>
    <r>
      <t>The above information is accurate to the best of my knowledge and documentation of income and adjustment is attached to this form. The recipient agrees to inform the contract agency of any changes in income or adjustment at the time they occur.</t>
    </r>
    <r>
      <rPr>
        <sz val="12"/>
        <rFont val="Times New Roman"/>
        <family val="1"/>
      </rPr>
      <t xml:space="preserve">  </t>
    </r>
    <r>
      <rPr>
        <b/>
        <sz val="12"/>
        <rFont val="Times New Roman"/>
        <family val="1"/>
      </rPr>
      <t>An application for Federal Section 8 Rental Assistance has been made and will be diligently pursued.</t>
    </r>
  </si>
  <si>
    <r>
      <t>Apartment Address:</t>
    </r>
    <r>
      <rPr>
        <sz val="11"/>
        <color theme="1"/>
        <rFont val="Aptos Narrow"/>
        <family val="2"/>
        <scheme val="minor"/>
      </rPr>
      <t>__________________________________________________________________________</t>
    </r>
  </si>
  <si>
    <r>
      <t>City, Zip Code:</t>
    </r>
    <r>
      <rPr>
        <sz val="11"/>
        <color theme="1"/>
        <rFont val="Aptos Narrow"/>
        <family val="2"/>
        <scheme val="minor"/>
      </rPr>
      <t>________________________________________________________________________________</t>
    </r>
  </si>
  <si>
    <r>
      <t>1</t>
    </r>
    <r>
      <rPr>
        <sz val="11"/>
        <rFont val="Arial"/>
        <family val="2"/>
      </rPr>
      <t xml:space="preserve">. </t>
    </r>
    <r>
      <rPr>
        <b/>
        <sz val="11"/>
        <rFont val="Arial"/>
        <family val="2"/>
      </rPr>
      <t xml:space="preserve">Dependent Allowance-                                                   </t>
    </r>
    <r>
      <rPr>
        <sz val="11"/>
        <rFont val="Arial"/>
        <family val="2"/>
      </rPr>
      <t>a) ENTER</t>
    </r>
    <r>
      <rPr>
        <b/>
        <sz val="11"/>
        <rFont val="Arial"/>
        <family val="2"/>
      </rPr>
      <t xml:space="preserve">  </t>
    </r>
    <r>
      <rPr>
        <sz val="11"/>
        <rFont val="Arial"/>
        <family val="2"/>
      </rPr>
      <t>number of dependents</t>
    </r>
  </si>
  <si>
    <r>
      <t>2. Child Care Allowance</t>
    </r>
    <r>
      <rPr>
        <sz val="11"/>
        <rFont val="Arial"/>
        <family val="2"/>
      </rPr>
      <t xml:space="preserve">  ENTER ANNUAL Anticipated Unreimbursed Expenses for Care of Children</t>
    </r>
  </si>
  <si>
    <r>
      <t xml:space="preserve">3. Disabled Assistance Allowance                                   </t>
    </r>
    <r>
      <rPr>
        <sz val="11"/>
        <rFont val="Arial"/>
        <family val="2"/>
      </rPr>
      <t>a)</t>
    </r>
    <r>
      <rPr>
        <b/>
        <sz val="11"/>
        <rFont val="Arial"/>
        <family val="2"/>
      </rPr>
      <t xml:space="preserve">  </t>
    </r>
    <r>
      <rPr>
        <sz val="11"/>
        <rFont val="Arial"/>
        <family val="2"/>
      </rPr>
      <t>ENTER</t>
    </r>
    <r>
      <rPr>
        <b/>
        <sz val="11"/>
        <rFont val="Arial"/>
        <family val="2"/>
      </rPr>
      <t xml:space="preserve"> </t>
    </r>
    <r>
      <rPr>
        <sz val="11"/>
        <rFont val="Arial"/>
        <family val="2"/>
      </rPr>
      <t>ANNUAL</t>
    </r>
    <r>
      <rPr>
        <b/>
        <sz val="11"/>
        <rFont val="Arial"/>
        <family val="2"/>
      </rPr>
      <t xml:space="preserve"> </t>
    </r>
    <r>
      <rPr>
        <sz val="11"/>
        <rFont val="Arial"/>
        <family val="2"/>
      </rPr>
      <t>Disabled Assistance Expenses</t>
    </r>
  </si>
  <si>
    <r>
      <t xml:space="preserve">c) Line 3a minus Line 3b </t>
    </r>
    <r>
      <rPr>
        <sz val="11"/>
        <color indexed="12"/>
        <rFont val="Arial"/>
        <family val="2"/>
      </rPr>
      <t xml:space="preserve">(If amount is less than '0', enter '0') </t>
    </r>
    <r>
      <rPr>
        <sz val="11"/>
        <rFont val="Arial"/>
        <family val="2"/>
      </rPr>
      <t>This is the POTENTIAL Disabled Assistance Allowance</t>
    </r>
  </si>
  <si>
    <r>
      <t xml:space="preserve">e) If Line 3d &gt;= Line 3c, there is no Disabled Assistance Allowance.  Otherwise, this is the </t>
    </r>
    <r>
      <rPr>
        <b/>
        <sz val="11"/>
        <rFont val="Arial"/>
        <family val="2"/>
      </rPr>
      <t>Disabled Assistance Allowance</t>
    </r>
  </si>
  <si>
    <r>
      <t xml:space="preserve">4. Medical Expenses Allowance                                                           </t>
    </r>
    <r>
      <rPr>
        <sz val="11"/>
        <rFont val="Arial"/>
        <family val="2"/>
      </rPr>
      <t>a) ENTER ANNUAL Total for Medical Expenses</t>
    </r>
  </si>
  <si>
    <r>
      <t xml:space="preserve">b) If Line 3c&gt;0, enter amount from Line 4a.  Otherwise, add Line 3a and Line 4a, and subtract Line 3b. </t>
    </r>
    <r>
      <rPr>
        <sz val="11"/>
        <color indexed="10"/>
        <rFont val="Arial"/>
        <family val="2"/>
      </rPr>
      <t>(This is the TOTAL of the Disabled Assistance Allowance (if any) and the Medical Expense Allowance)</t>
    </r>
  </si>
  <si>
    <r>
      <t xml:space="preserve">5.  Disabled or Elderly Family Allowance </t>
    </r>
    <r>
      <rPr>
        <sz val="11"/>
        <rFont val="Arial"/>
        <family val="2"/>
      </rPr>
      <t>(</t>
    </r>
    <r>
      <rPr>
        <b/>
        <sz val="11"/>
        <rFont val="Arial"/>
        <family val="2"/>
      </rPr>
      <t xml:space="preserve"> </t>
    </r>
    <r>
      <rPr>
        <sz val="11"/>
        <rFont val="Arial"/>
        <family val="2"/>
      </rPr>
      <t xml:space="preserve">Enter $400, if applicable) </t>
    </r>
  </si>
  <si>
    <r>
      <t>7.  Adjusted Monthly Income</t>
    </r>
    <r>
      <rPr>
        <sz val="12"/>
        <color indexed="53"/>
        <rFont val="Arial"/>
        <family val="2"/>
      </rPr>
      <t xml:space="preserve"> </t>
    </r>
  </si>
  <si>
    <r>
      <t xml:space="preserve">8. Thirty Percent of </t>
    </r>
    <r>
      <rPr>
        <b/>
        <u/>
        <sz val="11"/>
        <color indexed="53"/>
        <rFont val="Arial"/>
        <family val="2"/>
      </rPr>
      <t xml:space="preserve">Adjusted Monthly Income </t>
    </r>
  </si>
  <si>
    <r>
      <t xml:space="preserve">9. Ten Percent of </t>
    </r>
    <r>
      <rPr>
        <b/>
        <u/>
        <sz val="11"/>
        <color indexed="12"/>
        <rFont val="Arial"/>
        <family val="2"/>
      </rPr>
      <t>Total Monthly Income</t>
    </r>
    <r>
      <rPr>
        <b/>
        <sz val="11"/>
        <color indexed="12"/>
        <rFont val="Arial"/>
        <family val="2"/>
      </rPr>
      <t xml:space="preserve"> (prior to adjustments)</t>
    </r>
  </si>
  <si>
    <r>
      <t xml:space="preserve">11. Enter the largest of Lines 8,9 or 10.  This is the </t>
    </r>
    <r>
      <rPr>
        <b/>
        <u/>
        <sz val="11"/>
        <rFont val="Arial"/>
        <family val="2"/>
      </rPr>
      <t>Tenant Rent Obligation:</t>
    </r>
  </si>
  <si>
    <r>
      <t xml:space="preserve">ENTER </t>
    </r>
    <r>
      <rPr>
        <sz val="12"/>
        <rFont val="Arial"/>
        <family val="2"/>
      </rPr>
      <t>Cooking gas</t>
    </r>
  </si>
  <si>
    <r>
      <t xml:space="preserve">Enter </t>
    </r>
    <r>
      <rPr>
        <sz val="12"/>
        <rFont val="Arial"/>
        <family val="2"/>
      </rPr>
      <t>Sewer</t>
    </r>
  </si>
  <si>
    <r>
      <t xml:space="preserve">ENTER </t>
    </r>
    <r>
      <rPr>
        <sz val="12"/>
        <rFont val="Arial"/>
        <family val="2"/>
      </rPr>
      <t>Water</t>
    </r>
  </si>
  <si>
    <t>Program:</t>
  </si>
  <si>
    <t>Landlord Name:</t>
  </si>
  <si>
    <t>Agency Portion:</t>
  </si>
  <si>
    <t>Client Portion:</t>
  </si>
  <si>
    <t>Total Rental Amount:</t>
  </si>
  <si>
    <t>Reason for change in stipend</t>
  </si>
  <si>
    <t>Date Effective:</t>
  </si>
  <si>
    <t>Tenant Name:</t>
  </si>
  <si>
    <t>Tenant Address:</t>
  </si>
  <si>
    <t>Federal Tax ID Number:'</t>
  </si>
  <si>
    <t xml:space="preserve">Check Payable To: </t>
  </si>
  <si>
    <t>LL Social Security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</si>
</sst>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
    <numFmt numFmtId="165" formatCode="mm/dd/yy"/>
    <numFmt numFmtId="166" formatCode="&quot;$&quot;#,##0.00"/>
    <numFmt numFmtId="167" formatCode="m/d/yy;@"/>
  </numFmts>
  <fonts count="45" x14ac:knownFonts="1">
    <font>
      <sz val="11"/>
      <color theme="1"/>
      <name val="Aptos Narrow"/>
      <family val="2"/>
      <scheme val="minor"/>
    </font>
    <font>
      <b/>
      <sz val="11"/>
      <color theme="1"/>
      <name val="Aptos Narrow"/>
      <family val="2"/>
      <scheme val="minor"/>
    </font>
    <font>
      <b/>
      <sz val="12"/>
      <name val="Arial"/>
      <family val="2"/>
    </font>
    <font>
      <b/>
      <sz val="14"/>
      <name val="Arial"/>
      <family val="2"/>
    </font>
    <font>
      <b/>
      <u/>
      <sz val="14"/>
      <name val="Arial"/>
      <family val="2"/>
    </font>
    <font>
      <b/>
      <u/>
      <sz val="12"/>
      <name val="Arial"/>
      <family val="2"/>
    </font>
    <font>
      <sz val="11"/>
      <name val="Arial"/>
      <family val="2"/>
    </font>
    <font>
      <b/>
      <sz val="11"/>
      <name val="Arial"/>
      <family val="2"/>
    </font>
    <font>
      <sz val="8"/>
      <name val="Arial"/>
      <family val="2"/>
    </font>
    <font>
      <sz val="11"/>
      <color indexed="50"/>
      <name val="Arial"/>
      <family val="2"/>
    </font>
    <font>
      <b/>
      <sz val="11"/>
      <color indexed="50"/>
      <name val="Arial"/>
      <family val="2"/>
    </font>
    <font>
      <b/>
      <sz val="12"/>
      <color indexed="12"/>
      <name val="Arial"/>
      <family val="2"/>
    </font>
    <font>
      <b/>
      <u/>
      <sz val="16"/>
      <name val="Arial"/>
      <family val="2"/>
    </font>
    <font>
      <u/>
      <sz val="10"/>
      <name val="Arial"/>
      <family val="2"/>
    </font>
    <font>
      <sz val="12"/>
      <name val="Arial"/>
      <family val="2"/>
    </font>
    <font>
      <b/>
      <sz val="10"/>
      <name val="Arial"/>
      <family val="2"/>
    </font>
    <font>
      <b/>
      <u/>
      <sz val="16"/>
      <name val="Times New Roman"/>
      <family val="1"/>
    </font>
    <font>
      <sz val="12"/>
      <name val="Times New Roman"/>
      <family val="1"/>
    </font>
    <font>
      <b/>
      <sz val="12"/>
      <name val="Times New Roman"/>
      <family val="1"/>
    </font>
    <font>
      <sz val="14"/>
      <name val="Times New Roman"/>
      <family val="1"/>
    </font>
    <font>
      <sz val="14"/>
      <name val="Arial"/>
      <family val="2"/>
    </font>
    <font>
      <b/>
      <u/>
      <sz val="10"/>
      <name val="Arial"/>
      <family val="2"/>
    </font>
    <font>
      <sz val="9"/>
      <name val="Arial"/>
      <family val="2"/>
    </font>
    <font>
      <sz val="11"/>
      <color indexed="53"/>
      <name val="Arial"/>
      <family val="2"/>
    </font>
    <font>
      <b/>
      <sz val="8"/>
      <name val="Arial"/>
      <family val="2"/>
    </font>
    <font>
      <sz val="11"/>
      <color indexed="12"/>
      <name val="Arial"/>
      <family val="2"/>
    </font>
    <font>
      <sz val="11"/>
      <color indexed="10"/>
      <name val="Arial"/>
      <family val="2"/>
    </font>
    <font>
      <b/>
      <sz val="12"/>
      <color indexed="53"/>
      <name val="Arial"/>
      <family val="2"/>
    </font>
    <font>
      <sz val="12"/>
      <color indexed="53"/>
      <name val="Arial"/>
      <family val="2"/>
    </font>
    <font>
      <b/>
      <sz val="11"/>
      <color indexed="53"/>
      <name val="Arial"/>
      <family val="2"/>
    </font>
    <font>
      <b/>
      <u/>
      <sz val="11"/>
      <color indexed="53"/>
      <name val="Arial"/>
      <family val="2"/>
    </font>
    <font>
      <b/>
      <sz val="11"/>
      <color indexed="12"/>
      <name val="Arial"/>
      <family val="2"/>
    </font>
    <font>
      <b/>
      <u/>
      <sz val="11"/>
      <color indexed="12"/>
      <name val="Arial"/>
      <family val="2"/>
    </font>
    <font>
      <b/>
      <u/>
      <sz val="11"/>
      <name val="Arial"/>
      <family val="2"/>
    </font>
    <font>
      <sz val="10"/>
      <name val="Arial"/>
      <family val="2"/>
    </font>
    <font>
      <sz val="11"/>
      <color indexed="81"/>
      <name val="Tahoma"/>
      <family val="2"/>
    </font>
    <font>
      <b/>
      <sz val="11"/>
      <color indexed="81"/>
      <name val="Tahoma"/>
      <family val="2"/>
    </font>
    <font>
      <sz val="14"/>
      <color indexed="81"/>
      <name val="Tahoma"/>
      <family val="2"/>
    </font>
    <font>
      <b/>
      <sz val="14"/>
      <color indexed="81"/>
      <name val="Tahoma"/>
      <family val="2"/>
    </font>
    <font>
      <b/>
      <sz val="12"/>
      <color indexed="81"/>
      <name val="Tahoma"/>
      <family val="2"/>
    </font>
    <font>
      <sz val="12"/>
      <color indexed="81"/>
      <name val="Tahoma"/>
      <family val="2"/>
    </font>
    <font>
      <sz val="10"/>
      <color indexed="81"/>
      <name val="Tahoma"/>
      <family val="2"/>
    </font>
    <font>
      <b/>
      <sz val="8"/>
      <color indexed="81"/>
      <name val="Tahoma"/>
      <family val="2"/>
    </font>
    <font>
      <sz val="8"/>
      <color indexed="81"/>
      <name val="Tahoma"/>
      <family val="2"/>
    </font>
    <font>
      <b/>
      <sz val="14"/>
      <name val="Times New Roman"/>
      <family val="1"/>
    </font>
  </fonts>
  <fills count="7">
    <fill>
      <patternFill patternType="none"/>
    </fill>
    <fill>
      <patternFill patternType="gray125"/>
    </fill>
    <fill>
      <patternFill patternType="solid">
        <fgColor indexed="22"/>
        <bgColor indexed="64"/>
      </patternFill>
    </fill>
    <fill>
      <patternFill patternType="gray0625">
        <bgColor indexed="22"/>
      </patternFill>
    </fill>
    <fill>
      <patternFill patternType="solid">
        <fgColor indexed="15"/>
        <bgColor indexed="64"/>
      </patternFill>
    </fill>
    <fill>
      <patternFill patternType="solid">
        <fgColor indexed="23"/>
        <bgColor indexed="64"/>
      </patternFill>
    </fill>
    <fill>
      <patternFill patternType="solid">
        <fgColor indexed="13"/>
        <bgColor indexed="64"/>
      </patternFill>
    </fill>
  </fills>
  <borders count="87">
    <border>
      <left/>
      <right/>
      <top/>
      <bottom/>
      <diagonal/>
    </border>
    <border>
      <left style="thick">
        <color indexed="64"/>
      </left>
      <right/>
      <top style="thick">
        <color indexed="64"/>
      </top>
      <bottom/>
      <diagonal/>
    </border>
    <border>
      <left style="thick">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right/>
      <top/>
      <bottom style="thick">
        <color indexed="64"/>
      </bottom>
      <diagonal/>
    </border>
    <border>
      <left style="mediumDashed">
        <color indexed="64"/>
      </left>
      <right/>
      <top style="mediumDashed">
        <color indexed="64"/>
      </top>
      <bottom style="mediumDashed">
        <color indexed="64"/>
      </bottom>
      <diagonal/>
    </border>
    <border>
      <left style="mediumDashed">
        <color indexed="64"/>
      </left>
      <right style="dashDotDot">
        <color indexed="64"/>
      </right>
      <top style="mediumDashed">
        <color indexed="64"/>
      </top>
      <bottom style="dashDotDot">
        <color indexed="64"/>
      </bottom>
      <diagonal/>
    </border>
    <border>
      <left style="mediumDashed">
        <color indexed="64"/>
      </left>
      <right style="dashDotDot">
        <color indexed="64"/>
      </right>
      <top/>
      <bottom/>
      <diagonal/>
    </border>
    <border>
      <left style="mediumDashed">
        <color indexed="64"/>
      </left>
      <right style="dashDotDot">
        <color indexed="64"/>
      </right>
      <top style="dashDotDot">
        <color indexed="64"/>
      </top>
      <bottom style="mediumDashed">
        <color indexed="64"/>
      </bottom>
      <diagonal/>
    </border>
    <border>
      <left style="thick">
        <color indexed="64"/>
      </left>
      <right/>
      <top/>
      <bottom style="thick">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top/>
      <bottom style="dotted">
        <color indexed="64"/>
      </bottom>
      <diagonal/>
    </border>
    <border>
      <left style="thick">
        <color indexed="64"/>
      </left>
      <right/>
      <top style="thick">
        <color indexed="64"/>
      </top>
      <bottom style="thick">
        <color indexed="64"/>
      </bottom>
      <diagonal/>
    </border>
    <border>
      <left/>
      <right/>
      <top style="thick">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ck">
        <color indexed="64"/>
      </bottom>
      <diagonal/>
    </border>
    <border>
      <left/>
      <right/>
      <top style="mediumDashed">
        <color indexed="64"/>
      </top>
      <bottom style="mediumDashed">
        <color indexed="64"/>
      </bottom>
      <diagonal/>
    </border>
    <border>
      <left style="dashDotDot">
        <color indexed="64"/>
      </left>
      <right style="dashDotDot">
        <color indexed="64"/>
      </right>
      <top style="mediumDashed">
        <color indexed="64"/>
      </top>
      <bottom style="dashDotDot">
        <color indexed="64"/>
      </bottom>
      <diagonal/>
    </border>
    <border>
      <left style="dashDotDot">
        <color indexed="64"/>
      </left>
      <right style="dashDotDot">
        <color indexed="64"/>
      </right>
      <top style="dashDotDot">
        <color indexed="64"/>
      </top>
      <bottom style="mediumDashed">
        <color indexed="64"/>
      </bottom>
      <diagonal/>
    </border>
    <border>
      <left style="thin">
        <color indexed="64"/>
      </left>
      <right style="medium">
        <color indexed="64"/>
      </right>
      <top style="thin">
        <color indexed="64"/>
      </top>
      <bottom style="thick">
        <color indexed="64"/>
      </bottom>
      <diagonal/>
    </border>
    <border>
      <left/>
      <right/>
      <top/>
      <bottom style="dotted">
        <color indexed="64"/>
      </bottom>
      <diagonal/>
    </border>
    <border>
      <left/>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medium">
        <color indexed="64"/>
      </bottom>
      <diagonal/>
    </border>
    <border>
      <left style="dashDotDot">
        <color indexed="64"/>
      </left>
      <right style="dashDotDot">
        <color indexed="64"/>
      </right>
      <top/>
      <bottom/>
      <diagonal/>
    </border>
    <border>
      <left style="medium">
        <color indexed="64"/>
      </left>
      <right style="medium">
        <color indexed="64"/>
      </right>
      <top style="medium">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ck">
        <color indexed="64"/>
      </top>
      <bottom style="thick">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dashed">
        <color indexed="64"/>
      </left>
      <right style="dashed">
        <color indexed="64"/>
      </right>
      <top style="medium">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medium">
        <color indexed="64"/>
      </bottom>
      <diagonal/>
    </border>
    <border>
      <left style="medium">
        <color indexed="64"/>
      </left>
      <right style="thin">
        <color indexed="64"/>
      </right>
      <top style="thin">
        <color indexed="64"/>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diagonal/>
    </border>
    <border>
      <left/>
      <right style="thick">
        <color indexed="64"/>
      </right>
      <top/>
      <bottom/>
      <diagonal/>
    </border>
    <border>
      <left style="thin">
        <color indexed="64"/>
      </left>
      <right style="thick">
        <color indexed="64"/>
      </right>
      <top style="thick">
        <color indexed="64"/>
      </top>
      <bottom style="thick">
        <color indexed="64"/>
      </bottom>
      <diagonal/>
    </border>
    <border>
      <left/>
      <right style="medium">
        <color indexed="64"/>
      </right>
      <top style="medium">
        <color indexed="64"/>
      </top>
      <bottom/>
      <diagonal/>
    </border>
    <border>
      <left style="dashed">
        <color indexed="64"/>
      </left>
      <right style="medium">
        <color indexed="64"/>
      </right>
      <top style="medium">
        <color indexed="64"/>
      </top>
      <bottom style="dashed">
        <color indexed="64"/>
      </bottom>
      <diagonal/>
    </border>
    <border>
      <left style="dashed">
        <color indexed="64"/>
      </left>
      <right style="medium">
        <color indexed="64"/>
      </right>
      <top style="dashed">
        <color indexed="64"/>
      </top>
      <bottom style="dashed">
        <color indexed="64"/>
      </bottom>
      <diagonal/>
    </border>
    <border>
      <left style="dashed">
        <color indexed="64"/>
      </left>
      <right style="medium">
        <color indexed="64"/>
      </right>
      <top style="dashed">
        <color indexed="64"/>
      </top>
      <bottom style="medium">
        <color indexed="64"/>
      </bottom>
      <diagonal/>
    </border>
    <border>
      <left/>
      <right style="mediumDashed">
        <color indexed="64"/>
      </right>
      <top style="mediumDashed">
        <color indexed="64"/>
      </top>
      <bottom style="mediumDashed">
        <color indexed="64"/>
      </bottom>
      <diagonal/>
    </border>
    <border>
      <left style="dashDotDot">
        <color indexed="64"/>
      </left>
      <right style="mediumDashed">
        <color indexed="64"/>
      </right>
      <top style="mediumDashed">
        <color indexed="64"/>
      </top>
      <bottom style="dashDotDot">
        <color indexed="64"/>
      </bottom>
      <diagonal/>
    </border>
    <border>
      <left style="dashDotDot">
        <color indexed="64"/>
      </left>
      <right style="mediumDashed">
        <color indexed="64"/>
      </right>
      <top style="dashDotDot">
        <color indexed="64"/>
      </top>
      <bottom style="mediumDashed">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right style="thick">
        <color indexed="64"/>
      </right>
      <top/>
      <bottom style="thick">
        <color indexed="64"/>
      </bottom>
      <diagonal/>
    </border>
    <border>
      <left/>
      <right/>
      <top/>
      <bottom style="thin">
        <color indexed="64"/>
      </bottom>
      <diagonal/>
    </border>
    <border>
      <left/>
      <right style="thick">
        <color indexed="64"/>
      </right>
      <top/>
      <bottom style="dotted">
        <color indexed="64"/>
      </bottom>
      <diagonal/>
    </border>
    <border>
      <left/>
      <right style="thick">
        <color indexed="64"/>
      </right>
      <top/>
      <bottom style="thin">
        <color indexed="64"/>
      </bottom>
      <diagonal/>
    </border>
    <border>
      <left/>
      <right style="thick">
        <color indexed="64"/>
      </right>
      <top style="thick">
        <color indexed="64"/>
      </top>
      <bottom style="thick">
        <color indexed="64"/>
      </bottom>
      <diagonal/>
    </border>
    <border>
      <left style="thick">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thick">
        <color indexed="64"/>
      </right>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203">
    <xf numFmtId="0" fontId="0" fillId="0" borderId="0" xfId="0"/>
    <xf numFmtId="0" fontId="0" fillId="0" borderId="0" xfId="0" applyAlignment="1">
      <alignment horizontal="right" wrapText="1"/>
    </xf>
    <xf numFmtId="0" fontId="2" fillId="0" borderId="0" xfId="0" applyFont="1" applyAlignment="1">
      <alignment wrapText="1"/>
    </xf>
    <xf numFmtId="0" fontId="0" fillId="0" borderId="0" xfId="0" applyAlignment="1">
      <alignment wrapText="1"/>
    </xf>
    <xf numFmtId="0" fontId="0" fillId="0" borderId="0" xfId="0" quotePrefix="1" applyAlignment="1">
      <alignment horizontal="right" vertical="top" wrapText="1"/>
    </xf>
    <xf numFmtId="0" fontId="0" fillId="0" borderId="0" xfId="0" quotePrefix="1" applyAlignment="1">
      <alignment horizontal="left" wrapText="1"/>
    </xf>
    <xf numFmtId="0" fontId="0" fillId="0" borderId="0" xfId="0" applyAlignment="1">
      <alignment vertical="center" wrapText="1"/>
    </xf>
    <xf numFmtId="0" fontId="0" fillId="0" borderId="0" xfId="0" applyAlignment="1">
      <alignment horizontal="right" vertical="top" wrapText="1"/>
    </xf>
    <xf numFmtId="0" fontId="4" fillId="0" borderId="1" xfId="0" applyFont="1" applyBorder="1" applyAlignment="1">
      <alignment horizontal="left"/>
    </xf>
    <xf numFmtId="0" fontId="0" fillId="0" borderId="2" xfId="0" applyBorder="1"/>
    <xf numFmtId="0" fontId="5" fillId="0" borderId="3" xfId="0" applyFont="1" applyBorder="1"/>
    <xf numFmtId="0" fontId="6" fillId="0" borderId="4" xfId="0" applyFont="1" applyBorder="1" applyAlignment="1">
      <alignment wrapText="1"/>
    </xf>
    <xf numFmtId="0" fontId="6" fillId="0" borderId="5" xfId="0" applyFont="1" applyBorder="1" applyAlignment="1">
      <alignment wrapText="1"/>
    </xf>
    <xf numFmtId="0" fontId="8" fillId="0" borderId="6" xfId="0" applyFont="1" applyBorder="1" applyAlignment="1">
      <alignment wrapText="1"/>
    </xf>
    <xf numFmtId="0" fontId="9" fillId="0" borderId="4" xfId="0" applyFont="1" applyBorder="1" applyAlignment="1">
      <alignment wrapText="1"/>
    </xf>
    <xf numFmtId="0" fontId="6" fillId="0" borderId="7" xfId="0" applyFont="1" applyBorder="1" applyAlignment="1">
      <alignment wrapText="1"/>
    </xf>
    <xf numFmtId="0" fontId="8" fillId="0" borderId="8" xfId="0" applyFont="1" applyBorder="1"/>
    <xf numFmtId="0" fontId="6" fillId="0" borderId="7" xfId="0" applyFont="1" applyBorder="1"/>
    <xf numFmtId="0" fontId="8" fillId="0" borderId="7" xfId="0" applyFont="1" applyBorder="1"/>
    <xf numFmtId="0" fontId="6" fillId="0" borderId="8" xfId="0" applyFont="1" applyBorder="1"/>
    <xf numFmtId="0" fontId="6" fillId="0" borderId="9" xfId="0" applyFont="1" applyBorder="1"/>
    <xf numFmtId="0" fontId="11" fillId="0" borderId="10" xfId="0" applyFont="1" applyBorder="1"/>
    <xf numFmtId="0" fontId="2" fillId="0" borderId="11" xfId="0" applyFont="1" applyBorder="1"/>
    <xf numFmtId="0" fontId="6" fillId="0" borderId="0" xfId="0" applyFont="1"/>
    <xf numFmtId="0" fontId="12" fillId="0" borderId="1" xfId="0" applyFont="1" applyBorder="1"/>
    <xf numFmtId="0" fontId="14" fillId="0" borderId="2" xfId="0" applyFont="1" applyBorder="1"/>
    <xf numFmtId="0" fontId="14" fillId="2" borderId="2" xfId="0" applyFont="1" applyFill="1" applyBorder="1"/>
    <xf numFmtId="0" fontId="0" fillId="2" borderId="2" xfId="0" applyFill="1" applyBorder="1"/>
    <xf numFmtId="0" fontId="2" fillId="0" borderId="2" xfId="0" applyFont="1" applyBorder="1" applyProtection="1">
      <protection locked="0"/>
    </xf>
    <xf numFmtId="0" fontId="14" fillId="0" borderId="0" xfId="0" applyFont="1"/>
    <xf numFmtId="0" fontId="14" fillId="0" borderId="12" xfId="0" applyFont="1" applyBorder="1"/>
    <xf numFmtId="0" fontId="2" fillId="0" borderId="13" xfId="0" applyFont="1" applyBorder="1"/>
    <xf numFmtId="0" fontId="2" fillId="0" borderId="14" xfId="0" applyFont="1" applyBorder="1"/>
    <xf numFmtId="0" fontId="2" fillId="0" borderId="15" xfId="0" applyFont="1" applyBorder="1"/>
    <xf numFmtId="0" fontId="0" fillId="0" borderId="16" xfId="0" applyBorder="1" applyAlignment="1">
      <alignment vertical="top" wrapText="1"/>
    </xf>
    <xf numFmtId="0" fontId="4" fillId="0" borderId="1" xfId="0" applyFont="1" applyBorder="1"/>
    <xf numFmtId="0" fontId="8" fillId="0" borderId="17" xfId="0" applyFont="1" applyBorder="1"/>
    <xf numFmtId="0" fontId="6" fillId="0" borderId="18" xfId="0" applyFont="1" applyBorder="1"/>
    <xf numFmtId="0" fontId="6" fillId="0" borderId="18" xfId="0" applyFont="1" applyBorder="1" applyAlignment="1">
      <alignment wrapText="1"/>
    </xf>
    <xf numFmtId="0" fontId="6" fillId="0" borderId="19" xfId="0" applyFont="1" applyBorder="1"/>
    <xf numFmtId="0" fontId="0" fillId="0" borderId="0" xfId="0" applyAlignment="1">
      <alignment vertical="top" wrapText="1"/>
    </xf>
    <xf numFmtId="0" fontId="16" fillId="0" borderId="1" xfId="0" applyFont="1" applyBorder="1"/>
    <xf numFmtId="0" fontId="17" fillId="0" borderId="2" xfId="0" applyFont="1" applyBorder="1"/>
    <xf numFmtId="0" fontId="18" fillId="0" borderId="20" xfId="0" applyFont="1" applyBorder="1" applyAlignment="1">
      <alignment horizontal="left" wrapText="1"/>
    </xf>
    <xf numFmtId="0" fontId="19" fillId="0" borderId="2" xfId="0" applyFont="1" applyBorder="1" applyProtection="1">
      <protection locked="0"/>
    </xf>
    <xf numFmtId="0" fontId="19" fillId="3" borderId="2" xfId="0" applyFont="1" applyFill="1" applyBorder="1"/>
    <xf numFmtId="0" fontId="17" fillId="0" borderId="16" xfId="0" applyFont="1" applyBorder="1"/>
    <xf numFmtId="0" fontId="17" fillId="3" borderId="21" xfId="0" applyFont="1" applyFill="1" applyBorder="1"/>
    <xf numFmtId="0" fontId="20" fillId="0" borderId="2" xfId="0" applyFont="1" applyBorder="1" applyProtection="1">
      <protection locked="0"/>
    </xf>
    <xf numFmtId="0" fontId="21" fillId="0" borderId="22" xfId="0" applyFont="1" applyBorder="1" applyAlignment="1">
      <alignment horizontal="left"/>
    </xf>
    <xf numFmtId="0" fontId="14" fillId="0" borderId="23" xfId="0" applyFont="1" applyBorder="1"/>
    <xf numFmtId="164" fontId="6" fillId="0" borderId="24" xfId="0" applyNumberFormat="1" applyFont="1" applyBorder="1" applyProtection="1">
      <protection locked="0"/>
    </xf>
    <xf numFmtId="164" fontId="6" fillId="0" borderId="25" xfId="0" applyNumberFormat="1" applyFont="1" applyBorder="1" applyProtection="1">
      <protection locked="0"/>
    </xf>
    <xf numFmtId="164" fontId="0" fillId="0" borderId="26" xfId="0" applyNumberFormat="1" applyBorder="1" applyProtection="1">
      <protection locked="0"/>
    </xf>
    <xf numFmtId="164" fontId="9" fillId="0" borderId="24" xfId="0" applyNumberFormat="1" applyFont="1" applyBorder="1" applyProtection="1">
      <protection locked="0"/>
    </xf>
    <xf numFmtId="164" fontId="0" fillId="0" borderId="25" xfId="0" applyNumberFormat="1" applyBorder="1" applyProtection="1">
      <protection locked="0"/>
    </xf>
    <xf numFmtId="164" fontId="6" fillId="0" borderId="26" xfId="0" applyNumberFormat="1" applyFont="1" applyBorder="1" applyProtection="1">
      <protection locked="0"/>
    </xf>
    <xf numFmtId="164" fontId="6" fillId="0" borderId="27" xfId="0" applyNumberFormat="1" applyFont="1" applyBorder="1" applyProtection="1">
      <protection locked="0"/>
    </xf>
    <xf numFmtId="164" fontId="0" fillId="0" borderId="28" xfId="0" applyNumberFormat="1" applyBorder="1" applyProtection="1">
      <protection locked="0"/>
    </xf>
    <xf numFmtId="164" fontId="11" fillId="4" borderId="29" xfId="0" applyNumberFormat="1" applyFont="1" applyFill="1" applyBorder="1"/>
    <xf numFmtId="164" fontId="2" fillId="4" borderId="30" xfId="0" applyNumberFormat="1" applyFont="1" applyFill="1" applyBorder="1"/>
    <xf numFmtId="0" fontId="0" fillId="0" borderId="22" xfId="0" applyBorder="1"/>
    <xf numFmtId="0" fontId="0" fillId="2" borderId="0" xfId="0" applyFill="1"/>
    <xf numFmtId="0" fontId="15" fillId="0" borderId="31" xfId="0" applyFont="1" applyBorder="1"/>
    <xf numFmtId="164" fontId="14" fillId="0" borderId="32" xfId="0" applyNumberFormat="1" applyFont="1" applyBorder="1" applyProtection="1">
      <protection locked="0"/>
    </xf>
    <xf numFmtId="164" fontId="14" fillId="0" borderId="33" xfId="0" applyNumberFormat="1" applyFont="1" applyBorder="1" applyProtection="1">
      <protection locked="0"/>
    </xf>
    <xf numFmtId="0" fontId="0" fillId="0" borderId="11" xfId="0" applyBorder="1"/>
    <xf numFmtId="0" fontId="21" fillId="0" borderId="22" xfId="0" applyFont="1" applyBorder="1"/>
    <xf numFmtId="0" fontId="22" fillId="0" borderId="23" xfId="0" applyFont="1" applyBorder="1"/>
    <xf numFmtId="164" fontId="23" fillId="4" borderId="24" xfId="0" applyNumberFormat="1" applyFont="1" applyFill="1" applyBorder="1"/>
    <xf numFmtId="164" fontId="6" fillId="4" borderId="34" xfId="0" applyNumberFormat="1" applyFont="1" applyFill="1" applyBorder="1"/>
    <xf numFmtId="0" fontId="0" fillId="0" borderId="35" xfId="0" applyBorder="1" applyAlignment="1">
      <alignment wrapText="1"/>
    </xf>
    <xf numFmtId="0" fontId="0" fillId="3" borderId="36" xfId="0" applyFill="1" applyBorder="1"/>
    <xf numFmtId="0" fontId="0" fillId="0" borderId="0" xfId="0" applyProtection="1">
      <protection locked="0"/>
    </xf>
    <xf numFmtId="0" fontId="0" fillId="0" borderId="22" xfId="0" applyBorder="1" applyAlignment="1">
      <alignment horizontal="left"/>
    </xf>
    <xf numFmtId="0" fontId="14" fillId="3" borderId="0" xfId="0" applyFont="1" applyFill="1"/>
    <xf numFmtId="0" fontId="6" fillId="3" borderId="0" xfId="0" applyFont="1" applyFill="1"/>
    <xf numFmtId="0" fontId="0" fillId="3" borderId="0" xfId="0" applyFill="1"/>
    <xf numFmtId="0" fontId="6" fillId="3" borderId="37" xfId="0" applyFont="1" applyFill="1" applyBorder="1"/>
    <xf numFmtId="0" fontId="0" fillId="3" borderId="38" xfId="0" applyFill="1" applyBorder="1"/>
    <xf numFmtId="0" fontId="14" fillId="3" borderId="39" xfId="0" applyFont="1" applyFill="1" applyBorder="1"/>
    <xf numFmtId="0" fontId="14" fillId="3" borderId="40" xfId="0" applyFont="1" applyFill="1" applyBorder="1"/>
    <xf numFmtId="0" fontId="0" fillId="0" borderId="41" xfId="0" applyBorder="1"/>
    <xf numFmtId="0" fontId="0" fillId="0" borderId="42" xfId="0" applyBorder="1"/>
    <xf numFmtId="0" fontId="6" fillId="3" borderId="43" xfId="0" applyFont="1" applyFill="1" applyBorder="1"/>
    <xf numFmtId="0" fontId="6" fillId="3" borderId="44" xfId="0" applyFont="1" applyFill="1" applyBorder="1"/>
    <xf numFmtId="0" fontId="6" fillId="3" borderId="45" xfId="0" applyFont="1" applyFill="1" applyBorder="1"/>
    <xf numFmtId="0" fontId="0" fillId="3" borderId="31" xfId="0" applyFill="1" applyBorder="1"/>
    <xf numFmtId="0" fontId="0" fillId="3" borderId="32" xfId="0" applyFill="1" applyBorder="1"/>
    <xf numFmtId="0" fontId="0" fillId="3" borderId="46" xfId="0" applyFill="1" applyBorder="1"/>
    <xf numFmtId="0" fontId="0" fillId="3" borderId="33" xfId="0" applyFill="1" applyBorder="1"/>
    <xf numFmtId="0" fontId="0" fillId="3" borderId="47" xfId="0" applyFill="1" applyBorder="1"/>
    <xf numFmtId="0" fontId="0" fillId="3" borderId="2" xfId="0" applyFill="1" applyBorder="1"/>
    <xf numFmtId="0" fontId="6" fillId="3" borderId="48" xfId="0" applyFont="1" applyFill="1" applyBorder="1"/>
    <xf numFmtId="0" fontId="6" fillId="3" borderId="49" xfId="0" applyFont="1" applyFill="1" applyBorder="1"/>
    <xf numFmtId="0" fontId="7" fillId="0" borderId="4" xfId="0" applyFont="1" applyBorder="1" applyAlignment="1">
      <alignment wrapText="1"/>
    </xf>
    <xf numFmtId="0" fontId="8" fillId="5" borderId="4" xfId="0" applyFont="1" applyFill="1" applyBorder="1" applyAlignment="1">
      <alignment wrapText="1"/>
    </xf>
    <xf numFmtId="0" fontId="24" fillId="5" borderId="4" xfId="0" applyFont="1" applyFill="1" applyBorder="1" applyAlignment="1">
      <alignment wrapText="1"/>
    </xf>
    <xf numFmtId="0" fontId="7" fillId="6" borderId="4" xfId="0" applyFont="1" applyFill="1" applyBorder="1" applyAlignment="1">
      <alignment wrapText="1"/>
    </xf>
    <xf numFmtId="0" fontId="6" fillId="6" borderId="4" xfId="0" applyFont="1" applyFill="1" applyBorder="1" applyAlignment="1">
      <alignment wrapText="1"/>
    </xf>
    <xf numFmtId="0" fontId="6" fillId="6" borderId="7" xfId="0" applyFont="1" applyFill="1" applyBorder="1" applyAlignment="1">
      <alignment wrapText="1"/>
    </xf>
    <xf numFmtId="0" fontId="8" fillId="5" borderId="7" xfId="0" applyFont="1" applyFill="1" applyBorder="1" applyAlignment="1">
      <alignment wrapText="1"/>
    </xf>
    <xf numFmtId="0" fontId="7" fillId="0" borderId="7" xfId="0" applyFont="1" applyBorder="1" applyAlignment="1">
      <alignment wrapText="1"/>
    </xf>
    <xf numFmtId="0" fontId="7" fillId="0" borderId="51" xfId="0" applyFont="1" applyBorder="1" applyAlignment="1">
      <alignment wrapText="1"/>
    </xf>
    <xf numFmtId="0" fontId="0" fillId="0" borderId="52" xfId="0" applyBorder="1"/>
    <xf numFmtId="0" fontId="2" fillId="0" borderId="53" xfId="0" applyFont="1" applyBorder="1"/>
    <xf numFmtId="0" fontId="27" fillId="0" borderId="54" xfId="0" applyFont="1" applyBorder="1" applyAlignment="1">
      <alignment shrinkToFit="1"/>
    </xf>
    <xf numFmtId="0" fontId="4" fillId="0" borderId="55" xfId="0" applyFont="1" applyBorder="1"/>
    <xf numFmtId="0" fontId="0" fillId="0" borderId="56" xfId="0" applyBorder="1"/>
    <xf numFmtId="0" fontId="29" fillId="0" borderId="57" xfId="0" applyFont="1" applyBorder="1" applyAlignment="1">
      <alignment wrapText="1" shrinkToFit="1"/>
    </xf>
    <xf numFmtId="0" fontId="31" fillId="0" borderId="58" xfId="0" applyFont="1" applyBorder="1" applyAlignment="1">
      <alignment wrapText="1"/>
    </xf>
    <xf numFmtId="0" fontId="10" fillId="0" borderId="58" xfId="0" applyFont="1" applyBorder="1"/>
    <xf numFmtId="0" fontId="7" fillId="0" borderId="59" xfId="0" applyFont="1" applyBorder="1" applyAlignment="1">
      <alignment wrapText="1"/>
    </xf>
    <xf numFmtId="0" fontId="24" fillId="0" borderId="22" xfId="0" applyFont="1" applyBorder="1" applyAlignment="1">
      <alignment wrapText="1" shrinkToFit="1"/>
    </xf>
    <xf numFmtId="0" fontId="24" fillId="0" borderId="0" xfId="0" applyFont="1" applyAlignment="1">
      <alignment wrapText="1" shrinkToFit="1"/>
    </xf>
    <xf numFmtId="0" fontId="24" fillId="2" borderId="0" xfId="0" applyFont="1" applyFill="1" applyAlignment="1">
      <alignment wrapText="1" shrinkToFit="1"/>
    </xf>
    <xf numFmtId="0" fontId="14" fillId="0" borderId="31" xfId="0" applyFont="1" applyBorder="1" applyAlignment="1">
      <alignment wrapText="1" shrinkToFit="1"/>
    </xf>
    <xf numFmtId="0" fontId="2" fillId="0" borderId="32" xfId="0" applyFont="1" applyBorder="1" applyAlignment="1">
      <alignment wrapText="1" shrinkToFit="1"/>
    </xf>
    <xf numFmtId="0" fontId="2" fillId="0" borderId="46" xfId="0" applyFont="1" applyBorder="1" applyAlignment="1">
      <alignment wrapText="1" shrinkToFit="1"/>
    </xf>
    <xf numFmtId="0" fontId="2" fillId="0" borderId="33" xfId="0" applyFont="1" applyBorder="1" applyAlignment="1">
      <alignment wrapText="1" shrinkToFit="1"/>
    </xf>
    <xf numFmtId="0" fontId="24" fillId="0" borderId="11" xfId="0" applyFont="1" applyBorder="1" applyAlignment="1">
      <alignment wrapText="1" shrinkToFit="1"/>
    </xf>
    <xf numFmtId="0" fontId="8" fillId="0" borderId="3" xfId="0" applyFont="1" applyBorder="1"/>
    <xf numFmtId="0" fontId="6" fillId="0" borderId="60" xfId="0" applyFont="1" applyBorder="1" applyAlignment="1">
      <alignment wrapText="1"/>
    </xf>
    <xf numFmtId="0" fontId="7" fillId="0" borderId="61" xfId="0" applyFont="1" applyBorder="1" applyAlignment="1">
      <alignment wrapText="1" shrinkToFit="1"/>
    </xf>
    <xf numFmtId="0" fontId="7" fillId="0" borderId="61" xfId="0" applyFont="1" applyBorder="1" applyAlignment="1">
      <alignment horizontal="left"/>
    </xf>
    <xf numFmtId="0" fontId="7" fillId="0" borderId="61" xfId="0" applyFont="1" applyBorder="1"/>
    <xf numFmtId="0" fontId="20" fillId="0" borderId="0" xfId="0" applyFont="1" applyAlignment="1" applyProtection="1">
      <alignment horizontal="right" wrapText="1" shrinkToFit="1"/>
      <protection locked="0"/>
    </xf>
    <xf numFmtId="0" fontId="24" fillId="0" borderId="0" xfId="0" applyFont="1" applyAlignment="1" applyProtection="1">
      <alignment wrapText="1" shrinkToFit="1"/>
      <protection locked="0"/>
    </xf>
    <xf numFmtId="0" fontId="0" fillId="0" borderId="62" xfId="0" applyBorder="1" applyAlignment="1">
      <alignment horizontal="center"/>
    </xf>
    <xf numFmtId="0" fontId="0" fillId="0" borderId="63" xfId="0" applyBorder="1"/>
    <xf numFmtId="3" fontId="6" fillId="0" borderId="24" xfId="0" applyNumberFormat="1" applyFont="1" applyBorder="1" applyProtection="1">
      <protection locked="0"/>
    </xf>
    <xf numFmtId="164" fontId="6" fillId="4" borderId="24" xfId="0" applyNumberFormat="1" applyFont="1" applyFill="1" applyBorder="1"/>
    <xf numFmtId="164" fontId="0" fillId="5" borderId="24" xfId="0" applyNumberFormat="1" applyFill="1" applyBorder="1"/>
    <xf numFmtId="164" fontId="0" fillId="5" borderId="25" xfId="0" applyNumberFormat="1" applyFill="1" applyBorder="1"/>
    <xf numFmtId="164" fontId="6" fillId="4" borderId="25" xfId="0" applyNumberFormat="1" applyFont="1" applyFill="1" applyBorder="1"/>
    <xf numFmtId="164" fontId="2" fillId="4" borderId="29" xfId="0" applyNumberFormat="1" applyFont="1" applyFill="1" applyBorder="1"/>
    <xf numFmtId="164" fontId="27" fillId="4" borderId="64" xfId="0" applyNumberFormat="1" applyFont="1" applyFill="1" applyBorder="1"/>
    <xf numFmtId="0" fontId="0" fillId="0" borderId="65" xfId="0" applyBorder="1"/>
    <xf numFmtId="164" fontId="29" fillId="4" borderId="66" xfId="0" applyNumberFormat="1" applyFont="1" applyFill="1" applyBorder="1"/>
    <xf numFmtId="164" fontId="31" fillId="4" borderId="67" xfId="0" applyNumberFormat="1" applyFont="1" applyFill="1" applyBorder="1"/>
    <xf numFmtId="164" fontId="10" fillId="4" borderId="67" xfId="0" applyNumberFormat="1" applyFont="1" applyFill="1" applyBorder="1"/>
    <xf numFmtId="164" fontId="29" fillId="4" borderId="68" xfId="0" applyNumberFormat="1" applyFont="1" applyFill="1" applyBorder="1"/>
    <xf numFmtId="164" fontId="15" fillId="0" borderId="22" xfId="0" applyNumberFormat="1" applyFont="1" applyBorder="1"/>
    <xf numFmtId="164" fontId="15" fillId="0" borderId="0" xfId="0" applyNumberFormat="1" applyFont="1"/>
    <xf numFmtId="164" fontId="15" fillId="2" borderId="0" xfId="0" applyNumberFormat="1" applyFont="1" applyFill="1"/>
    <xf numFmtId="164" fontId="15" fillId="0" borderId="69" xfId="0" applyNumberFormat="1" applyFont="1" applyBorder="1"/>
    <xf numFmtId="164" fontId="14" fillId="0" borderId="70" xfId="0" applyNumberFormat="1" applyFont="1" applyBorder="1" applyProtection="1">
      <protection locked="0"/>
    </xf>
    <xf numFmtId="164" fontId="14" fillId="0" borderId="71" xfId="0" applyNumberFormat="1" applyFont="1" applyBorder="1" applyProtection="1">
      <protection locked="0"/>
    </xf>
    <xf numFmtId="164" fontId="15" fillId="0" borderId="11" xfId="0" applyNumberFormat="1" applyFont="1" applyBorder="1"/>
    <xf numFmtId="0" fontId="0" fillId="0" borderId="62" xfId="0" applyBorder="1"/>
    <xf numFmtId="0" fontId="0" fillId="0" borderId="72" xfId="0" applyBorder="1"/>
    <xf numFmtId="164" fontId="6" fillId="0" borderId="73" xfId="0" applyNumberFormat="1" applyFont="1" applyBorder="1" applyProtection="1">
      <protection locked="0"/>
    </xf>
    <xf numFmtId="164" fontId="6" fillId="4" borderId="73" xfId="0" applyNumberFormat="1" applyFont="1" applyFill="1" applyBorder="1"/>
    <xf numFmtId="164" fontId="23" fillId="4" borderId="74" xfId="0" applyNumberFormat="1" applyFont="1" applyFill="1" applyBorder="1"/>
    <xf numFmtId="0" fontId="0" fillId="0" borderId="75" xfId="0" applyBorder="1"/>
    <xf numFmtId="164" fontId="7" fillId="4" borderId="61" xfId="0" applyNumberFormat="1" applyFont="1" applyFill="1" applyBorder="1"/>
    <xf numFmtId="164" fontId="6" fillId="4" borderId="61" xfId="0" applyNumberFormat="1" applyFont="1" applyFill="1" applyBorder="1"/>
    <xf numFmtId="1" fontId="2" fillId="0" borderId="76" xfId="0" applyNumberFormat="1" applyFont="1" applyBorder="1" applyAlignment="1" applyProtection="1">
      <alignment horizontal="center"/>
      <protection locked="0"/>
    </xf>
    <xf numFmtId="164" fontId="15" fillId="0" borderId="0" xfId="0" applyNumberFormat="1" applyFont="1" applyProtection="1">
      <protection locked="0"/>
    </xf>
    <xf numFmtId="0" fontId="0" fillId="0" borderId="0" xfId="0" applyAlignment="1">
      <alignment horizontal="center"/>
    </xf>
    <xf numFmtId="166" fontId="6" fillId="0" borderId="0" xfId="0" applyNumberFormat="1" applyFont="1"/>
    <xf numFmtId="166" fontId="0" fillId="0" borderId="0" xfId="0" applyNumberFormat="1"/>
    <xf numFmtId="166" fontId="14" fillId="0" borderId="0" xfId="0" applyNumberFormat="1" applyFont="1"/>
    <xf numFmtId="166" fontId="2" fillId="0" borderId="0" xfId="0" applyNumberFormat="1" applyFont="1"/>
    <xf numFmtId="0" fontId="0" fillId="2" borderId="63" xfId="0" applyFill="1" applyBorder="1"/>
    <xf numFmtId="0" fontId="15" fillId="0" borderId="63" xfId="0" applyFont="1" applyBorder="1"/>
    <xf numFmtId="0" fontId="15" fillId="0" borderId="0" xfId="0" applyFont="1"/>
    <xf numFmtId="0" fontId="0" fillId="0" borderId="35" xfId="0" applyBorder="1"/>
    <xf numFmtId="0" fontId="6" fillId="0" borderId="0" xfId="0" applyFont="1" applyProtection="1">
      <protection locked="0"/>
    </xf>
    <xf numFmtId="0" fontId="15" fillId="0" borderId="0" xfId="0" applyFont="1" applyProtection="1">
      <protection locked="0"/>
    </xf>
    <xf numFmtId="0" fontId="0" fillId="0" borderId="77" xfId="0" applyBorder="1"/>
    <xf numFmtId="0" fontId="0" fillId="3" borderId="79" xfId="0" applyFill="1" applyBorder="1"/>
    <xf numFmtId="164" fontId="34" fillId="0" borderId="0" xfId="0" applyNumberFormat="1" applyFont="1"/>
    <xf numFmtId="0" fontId="3" fillId="0" borderId="82" xfId="0" applyFont="1" applyBorder="1" applyAlignment="1" applyProtection="1">
      <alignment horizontal="center"/>
      <protection locked="0"/>
    </xf>
    <xf numFmtId="164" fontId="3" fillId="0" borderId="82" xfId="0" applyNumberFormat="1" applyFont="1" applyBorder="1" applyAlignment="1" applyProtection="1">
      <alignment horizontal="center"/>
      <protection locked="0"/>
    </xf>
    <xf numFmtId="0" fontId="0" fillId="0" borderId="81" xfId="0" applyBorder="1"/>
    <xf numFmtId="0" fontId="0" fillId="0" borderId="85" xfId="0" applyBorder="1"/>
    <xf numFmtId="0" fontId="20" fillId="0" borderId="0" xfId="0" applyFont="1"/>
    <xf numFmtId="0" fontId="20" fillId="0" borderId="63" xfId="0" applyFont="1" applyBorder="1"/>
    <xf numFmtId="0" fontId="20" fillId="0" borderId="0" xfId="0" applyFont="1" applyProtection="1">
      <protection locked="0"/>
    </xf>
    <xf numFmtId="0" fontId="20" fillId="0" borderId="78" xfId="0" applyFont="1" applyBorder="1"/>
    <xf numFmtId="0" fontId="20" fillId="3" borderId="0" xfId="0" applyFont="1" applyFill="1"/>
    <xf numFmtId="0" fontId="20" fillId="3" borderId="63" xfId="0" applyFont="1" applyFill="1" applyBorder="1"/>
    <xf numFmtId="0" fontId="14" fillId="0" borderId="86" xfId="0" applyFont="1" applyBorder="1"/>
    <xf numFmtId="0" fontId="1" fillId="0" borderId="50" xfId="0" applyFont="1" applyBorder="1"/>
    <xf numFmtId="0" fontId="0" fillId="0" borderId="50" xfId="0" applyBorder="1"/>
    <xf numFmtId="0" fontId="44" fillId="0" borderId="0" xfId="0" applyFont="1"/>
    <xf numFmtId="167" fontId="44" fillId="0" borderId="0" xfId="0" applyNumberFormat="1" applyFont="1"/>
    <xf numFmtId="0" fontId="19" fillId="0" borderId="0" xfId="0" applyFont="1"/>
    <xf numFmtId="166" fontId="44" fillId="0" borderId="0" xfId="0" applyNumberFormat="1" applyFont="1"/>
    <xf numFmtId="4" fontId="44" fillId="0" borderId="0" xfId="0" applyNumberFormat="1" applyFont="1"/>
    <xf numFmtId="0" fontId="3" fillId="0" borderId="0" xfId="0" applyFont="1" applyAlignment="1">
      <alignment horizontal="center"/>
    </xf>
    <xf numFmtId="0" fontId="2" fillId="0" borderId="0" xfId="0" applyFont="1" applyAlignment="1">
      <alignment horizontal="center"/>
    </xf>
    <xf numFmtId="0" fontId="15" fillId="0" borderId="2" xfId="0" applyFont="1" applyBorder="1" applyAlignment="1">
      <alignment horizontal="center"/>
    </xf>
    <xf numFmtId="0" fontId="15" fillId="0" borderId="0" xfId="0" applyFont="1" applyAlignment="1">
      <alignment horizontal="center"/>
    </xf>
    <xf numFmtId="0" fontId="20" fillId="0" borderId="80" xfId="0" applyFont="1" applyBorder="1" applyAlignment="1" applyProtection="1">
      <alignment horizontal="right"/>
      <protection locked="0"/>
    </xf>
    <xf numFmtId="0" fontId="20" fillId="0" borderId="81" xfId="0" applyFont="1" applyBorder="1" applyAlignment="1" applyProtection="1">
      <alignment horizontal="right"/>
      <protection locked="0"/>
    </xf>
    <xf numFmtId="0" fontId="20" fillId="0" borderId="83" xfId="0" applyFont="1" applyBorder="1" applyAlignment="1" applyProtection="1">
      <alignment horizontal="right" wrapText="1" shrinkToFit="1"/>
      <protection locked="0"/>
    </xf>
    <xf numFmtId="0" fontId="20" fillId="0" borderId="84" xfId="0" applyFont="1" applyBorder="1" applyAlignment="1" applyProtection="1">
      <alignment horizontal="right" wrapText="1" shrinkToFit="1"/>
      <protection locked="0"/>
    </xf>
    <xf numFmtId="0" fontId="18" fillId="0" borderId="2" xfId="0" applyFont="1" applyBorder="1" applyAlignment="1">
      <alignment horizontal="left" wrapText="1"/>
    </xf>
    <xf numFmtId="0" fontId="0" fillId="0" borderId="0" xfId="0" applyAlignment="1">
      <alignment wrapText="1"/>
    </xf>
    <xf numFmtId="0" fontId="0" fillId="0" borderId="63" xfId="0" applyBorder="1" applyAlignment="1">
      <alignment wrapText="1"/>
    </xf>
    <xf numFmtId="165" fontId="14" fillId="0" borderId="76" xfId="0" applyNumberFormat="1" applyFont="1"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E868C-3687-4A60-A44D-6F03DCACD61F}">
  <dimension ref="A1:G17"/>
  <sheetViews>
    <sheetView tabSelected="1" workbookViewId="0">
      <selection activeCell="C9" sqref="C9"/>
    </sheetView>
  </sheetViews>
  <sheetFormatPr defaultRowHeight="14.5" x14ac:dyDescent="0.35"/>
  <cols>
    <col min="1" max="1" width="25.1796875" bestFit="1" customWidth="1"/>
    <col min="2" max="2" width="54" customWidth="1"/>
    <col min="4" max="4" width="27.453125" bestFit="1" customWidth="1"/>
    <col min="7" max="7" width="20.7265625" bestFit="1" customWidth="1"/>
  </cols>
  <sheetData>
    <row r="1" spans="1:7" ht="17.5" x14ac:dyDescent="0.35">
      <c r="A1" s="184" t="s">
        <v>145</v>
      </c>
      <c r="B1" s="185"/>
      <c r="D1" s="186"/>
      <c r="E1" s="186"/>
      <c r="F1" s="186"/>
      <c r="G1" s="187"/>
    </row>
    <row r="2" spans="1:7" ht="17.5" x14ac:dyDescent="0.35">
      <c r="A2" s="184" t="s">
        <v>151</v>
      </c>
      <c r="B2" s="185"/>
      <c r="D2" s="186"/>
      <c r="E2" s="186"/>
      <c r="F2" s="186"/>
      <c r="G2" s="186"/>
    </row>
    <row r="3" spans="1:7" ht="18" x14ac:dyDescent="0.4">
      <c r="A3" s="184"/>
      <c r="B3" s="185"/>
      <c r="D3" s="186"/>
      <c r="E3" s="186"/>
      <c r="F3" s="188"/>
      <c r="G3" s="188"/>
    </row>
    <row r="4" spans="1:7" ht="18" x14ac:dyDescent="0.4">
      <c r="A4" s="184" t="s">
        <v>152</v>
      </c>
      <c r="B4" s="185"/>
      <c r="D4" s="188"/>
      <c r="E4" s="186"/>
      <c r="F4" s="188"/>
      <c r="G4" s="188"/>
    </row>
    <row r="5" spans="1:7" ht="17.5" x14ac:dyDescent="0.35">
      <c r="A5" s="184" t="s">
        <v>153</v>
      </c>
      <c r="B5" s="185"/>
      <c r="D5" s="186"/>
      <c r="E5" s="186"/>
      <c r="F5" s="186"/>
      <c r="G5" s="186"/>
    </row>
    <row r="6" spans="1:7" ht="17.5" x14ac:dyDescent="0.35">
      <c r="A6" s="184"/>
      <c r="B6" s="185"/>
      <c r="D6" s="186"/>
      <c r="E6" s="186"/>
      <c r="F6" s="186"/>
      <c r="G6" s="186"/>
    </row>
    <row r="7" spans="1:7" ht="17.5" x14ac:dyDescent="0.35">
      <c r="A7" s="184" t="s">
        <v>146</v>
      </c>
      <c r="B7" s="185"/>
      <c r="D7" s="186"/>
      <c r="E7" s="186"/>
      <c r="F7" s="186"/>
      <c r="G7" s="186"/>
    </row>
    <row r="8" spans="1:7" ht="17.5" x14ac:dyDescent="0.35">
      <c r="A8" s="184" t="s">
        <v>156</v>
      </c>
      <c r="B8" s="185"/>
      <c r="D8" s="186"/>
      <c r="E8" s="186"/>
      <c r="F8" s="186"/>
      <c r="G8" s="186"/>
    </row>
    <row r="9" spans="1:7" ht="17.5" x14ac:dyDescent="0.35">
      <c r="A9" s="184" t="s">
        <v>154</v>
      </c>
      <c r="B9" s="185"/>
      <c r="D9" s="186"/>
      <c r="E9" s="186"/>
      <c r="F9" s="186"/>
      <c r="G9" s="186"/>
    </row>
    <row r="10" spans="1:7" ht="17.5" x14ac:dyDescent="0.35">
      <c r="A10" s="184" t="s">
        <v>155</v>
      </c>
      <c r="B10" s="185"/>
      <c r="D10" s="186"/>
      <c r="E10" s="186"/>
      <c r="F10" s="186"/>
      <c r="G10" s="186"/>
    </row>
    <row r="11" spans="1:7" ht="17.5" x14ac:dyDescent="0.35">
      <c r="A11" s="184"/>
      <c r="B11" s="185"/>
      <c r="D11" s="186"/>
      <c r="E11" s="186"/>
      <c r="F11" s="186"/>
      <c r="G11" s="186"/>
    </row>
    <row r="12" spans="1:7" ht="17.5" x14ac:dyDescent="0.35">
      <c r="A12" s="184"/>
      <c r="B12" s="185"/>
      <c r="D12" s="186"/>
      <c r="E12" s="186"/>
      <c r="F12" s="186"/>
      <c r="G12" s="186"/>
    </row>
    <row r="13" spans="1:7" ht="17.5" x14ac:dyDescent="0.35">
      <c r="A13" s="184" t="s">
        <v>149</v>
      </c>
      <c r="B13" s="185"/>
      <c r="D13" s="186"/>
      <c r="E13" s="186"/>
      <c r="F13" s="186"/>
      <c r="G13" s="186"/>
    </row>
    <row r="14" spans="1:7" ht="17.5" x14ac:dyDescent="0.35">
      <c r="A14" s="184" t="s">
        <v>148</v>
      </c>
      <c r="B14" s="185"/>
      <c r="D14" s="186"/>
      <c r="E14" s="186"/>
      <c r="F14" s="186"/>
      <c r="G14" s="186"/>
    </row>
    <row r="15" spans="1:7" ht="17.5" x14ac:dyDescent="0.35">
      <c r="A15" s="184" t="s">
        <v>147</v>
      </c>
      <c r="B15" s="185"/>
      <c r="D15" s="186"/>
      <c r="E15" s="189"/>
      <c r="F15" s="190"/>
      <c r="G15" s="190"/>
    </row>
    <row r="16" spans="1:7" ht="17.5" x14ac:dyDescent="0.35">
      <c r="A16" s="184"/>
      <c r="B16" s="185"/>
      <c r="D16" s="186"/>
      <c r="E16" s="189"/>
      <c r="F16" s="190"/>
      <c r="G16" s="190"/>
    </row>
    <row r="17" spans="1:2" x14ac:dyDescent="0.35">
      <c r="A17" s="184" t="s">
        <v>150</v>
      </c>
      <c r="B17" s="18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E868C-C37C-4C5B-B94A-443BEE34FDD4}">
  <dimension ref="A1:H89"/>
  <sheetViews>
    <sheetView zoomScale="80" zoomScaleNormal="80" zoomScalePageLayoutView="50" workbookViewId="0">
      <selection activeCell="K9" sqref="K9"/>
    </sheetView>
  </sheetViews>
  <sheetFormatPr defaultRowHeight="14.5" x14ac:dyDescent="0.35"/>
  <cols>
    <col min="1" max="1" width="35.7265625" customWidth="1"/>
    <col min="2" max="2" width="10.1796875" bestFit="1" customWidth="1"/>
    <col min="4" max="4" width="40.26953125" customWidth="1"/>
    <col min="5" max="5" width="10.1796875" bestFit="1" customWidth="1"/>
  </cols>
  <sheetData>
    <row r="1" spans="1:8" ht="18" x14ac:dyDescent="0.4">
      <c r="A1" s="191" t="s">
        <v>116</v>
      </c>
      <c r="B1" s="191"/>
      <c r="C1" s="191"/>
      <c r="D1" s="191"/>
      <c r="E1" s="191"/>
      <c r="F1" s="191"/>
      <c r="G1" s="191"/>
      <c r="H1" s="159"/>
    </row>
    <row r="2" spans="1:8" ht="18" x14ac:dyDescent="0.4">
      <c r="A2" s="191" t="s">
        <v>64</v>
      </c>
      <c r="B2" s="191"/>
      <c r="C2" s="191"/>
      <c r="D2" s="191"/>
      <c r="E2" s="191"/>
      <c r="F2" s="191"/>
      <c r="G2" s="191"/>
      <c r="H2" s="159"/>
    </row>
    <row r="3" spans="1:8" ht="15.5" x14ac:dyDescent="0.35">
      <c r="A3" s="192" t="s">
        <v>65</v>
      </c>
      <c r="B3" s="192"/>
      <c r="C3" s="192"/>
      <c r="D3" s="192"/>
      <c r="E3" s="192"/>
      <c r="F3" s="192"/>
      <c r="G3" s="192"/>
    </row>
    <row r="4" spans="1:8" ht="15" thickBot="1" x14ac:dyDescent="0.4"/>
    <row r="5" spans="1:8" ht="18.5" thickTop="1" x14ac:dyDescent="0.4">
      <c r="A5" s="8" t="s">
        <v>66</v>
      </c>
      <c r="B5" s="49"/>
      <c r="C5" s="74"/>
      <c r="D5" s="74"/>
      <c r="E5" s="128"/>
      <c r="F5" s="159"/>
      <c r="H5" s="159"/>
    </row>
    <row r="6" spans="1:8" ht="15" thickBot="1" x14ac:dyDescent="0.4">
      <c r="A6" s="9"/>
      <c r="E6" s="176"/>
    </row>
    <row r="7" spans="1:8" ht="15.5" x14ac:dyDescent="0.35">
      <c r="A7" s="10" t="s">
        <v>67</v>
      </c>
      <c r="B7" s="50" t="s">
        <v>68</v>
      </c>
      <c r="C7" s="75"/>
      <c r="D7" s="10" t="s">
        <v>69</v>
      </c>
      <c r="E7" s="183" t="s">
        <v>68</v>
      </c>
      <c r="F7" s="29"/>
      <c r="G7" s="29"/>
      <c r="H7" s="29"/>
    </row>
    <row r="8" spans="1:8" ht="28.5" x14ac:dyDescent="0.35">
      <c r="A8" s="11" t="s">
        <v>117</v>
      </c>
      <c r="B8" s="51">
        <v>0</v>
      </c>
      <c r="C8" s="76"/>
      <c r="D8" s="95" t="s">
        <v>130</v>
      </c>
      <c r="E8" s="130">
        <v>0</v>
      </c>
      <c r="F8" s="23"/>
      <c r="G8" s="23"/>
      <c r="H8" s="23"/>
    </row>
    <row r="9" spans="1:8" ht="42.5" x14ac:dyDescent="0.35">
      <c r="A9" s="12" t="s">
        <v>70</v>
      </c>
      <c r="B9" s="52"/>
      <c r="C9" s="76"/>
      <c r="D9" s="11" t="s">
        <v>71</v>
      </c>
      <c r="E9" s="131">
        <f>E8*480</f>
        <v>0</v>
      </c>
      <c r="F9" s="160"/>
      <c r="G9" s="23"/>
      <c r="H9" s="23"/>
    </row>
    <row r="10" spans="1:8" x14ac:dyDescent="0.35">
      <c r="A10" s="13"/>
      <c r="B10" s="53"/>
      <c r="C10" s="77"/>
      <c r="D10" s="96"/>
      <c r="E10" s="132"/>
      <c r="F10" s="161"/>
    </row>
    <row r="11" spans="1:8" ht="42.5" x14ac:dyDescent="0.35">
      <c r="A11" s="12" t="s">
        <v>72</v>
      </c>
      <c r="B11" s="52">
        <v>0</v>
      </c>
      <c r="C11" s="76"/>
      <c r="D11" s="95" t="s">
        <v>131</v>
      </c>
      <c r="E11" s="51">
        <v>0</v>
      </c>
      <c r="F11" s="160"/>
      <c r="G11" s="23"/>
      <c r="H11" s="23"/>
    </row>
    <row r="12" spans="1:8" x14ac:dyDescent="0.35">
      <c r="A12" s="13"/>
      <c r="B12" s="53"/>
      <c r="C12" s="77"/>
      <c r="D12" s="97"/>
      <c r="E12" s="132"/>
      <c r="F12" s="161"/>
    </row>
    <row r="13" spans="1:8" ht="42.5" x14ac:dyDescent="0.35">
      <c r="A13" s="14" t="s">
        <v>118</v>
      </c>
      <c r="B13" s="54">
        <v>0</v>
      </c>
      <c r="C13" s="76"/>
      <c r="D13" s="98" t="s">
        <v>132</v>
      </c>
      <c r="E13" s="51">
        <v>0</v>
      </c>
      <c r="F13" s="160"/>
      <c r="G13" s="23"/>
      <c r="H13" s="23"/>
    </row>
    <row r="14" spans="1:8" ht="56.5" x14ac:dyDescent="0.35">
      <c r="A14" s="14" t="s">
        <v>119</v>
      </c>
      <c r="B14" s="54">
        <v>0</v>
      </c>
      <c r="C14" s="76"/>
      <c r="D14" s="99" t="s">
        <v>73</v>
      </c>
      <c r="E14" s="131">
        <f>B27*0.03</f>
        <v>0</v>
      </c>
      <c r="F14" s="160"/>
      <c r="G14" s="23"/>
      <c r="H14" s="23"/>
    </row>
    <row r="15" spans="1:8" ht="42.5" x14ac:dyDescent="0.35">
      <c r="A15" s="11" t="s">
        <v>74</v>
      </c>
      <c r="B15" s="51">
        <v>0</v>
      </c>
      <c r="C15" s="76"/>
      <c r="D15" s="99" t="s">
        <v>133</v>
      </c>
      <c r="E15" s="131">
        <f>IF(E13-E14&lt;=0,0,E13-E14)</f>
        <v>0</v>
      </c>
      <c r="F15" s="160"/>
      <c r="G15" s="23"/>
      <c r="H15" s="23"/>
    </row>
    <row r="16" spans="1:8" ht="42.5" x14ac:dyDescent="0.35">
      <c r="A16" s="11" t="s">
        <v>75</v>
      </c>
      <c r="B16" s="51">
        <v>0</v>
      </c>
      <c r="C16" s="76"/>
      <c r="D16" s="99" t="s">
        <v>76</v>
      </c>
      <c r="E16" s="51">
        <v>0</v>
      </c>
      <c r="F16" s="160"/>
      <c r="G16" s="23"/>
      <c r="H16" s="23"/>
    </row>
    <row r="17" spans="1:8" ht="42.5" x14ac:dyDescent="0.35">
      <c r="A17" s="15" t="s">
        <v>77</v>
      </c>
      <c r="B17" s="52">
        <v>0</v>
      </c>
      <c r="C17" s="76"/>
      <c r="D17" s="100" t="s">
        <v>134</v>
      </c>
      <c r="E17" s="131">
        <f>IF(E16&gt;=E15,0,E15)</f>
        <v>0</v>
      </c>
      <c r="F17" s="160"/>
      <c r="G17" s="23"/>
      <c r="H17" s="23"/>
    </row>
    <row r="18" spans="1:8" x14ac:dyDescent="0.35">
      <c r="A18" s="16"/>
      <c r="B18" s="53"/>
      <c r="C18" s="77"/>
      <c r="D18" s="101"/>
      <c r="E18" s="133"/>
      <c r="F18" s="161"/>
    </row>
    <row r="19" spans="1:8" ht="42.5" x14ac:dyDescent="0.35">
      <c r="A19" s="15" t="s">
        <v>78</v>
      </c>
      <c r="B19" s="52">
        <v>0</v>
      </c>
      <c r="C19" s="76"/>
      <c r="D19" s="102" t="s">
        <v>135</v>
      </c>
      <c r="E19" s="52">
        <v>0</v>
      </c>
      <c r="F19" s="160"/>
      <c r="G19" s="23"/>
      <c r="H19" s="23"/>
    </row>
    <row r="20" spans="1:8" ht="70.5" x14ac:dyDescent="0.35">
      <c r="A20" s="17" t="s">
        <v>79</v>
      </c>
      <c r="B20" s="52">
        <v>0</v>
      </c>
      <c r="C20" s="76"/>
      <c r="D20" s="15" t="s">
        <v>136</v>
      </c>
      <c r="E20" s="134">
        <f>IF(E17&gt;=0,E17+E19,((E13+E19)-E14))</f>
        <v>0</v>
      </c>
      <c r="F20" s="160"/>
      <c r="G20" s="23"/>
      <c r="H20" s="23"/>
    </row>
    <row r="21" spans="1:8" x14ac:dyDescent="0.35">
      <c r="A21" s="18"/>
      <c r="B21" s="55"/>
      <c r="C21" s="77"/>
      <c r="D21" s="101"/>
      <c r="E21" s="133"/>
      <c r="F21" s="161"/>
    </row>
    <row r="22" spans="1:8" ht="28.5" x14ac:dyDescent="0.35">
      <c r="A22" s="19"/>
      <c r="B22" s="56"/>
      <c r="C22" s="76"/>
      <c r="D22" s="102" t="s">
        <v>137</v>
      </c>
      <c r="E22" s="52">
        <v>400</v>
      </c>
      <c r="F22" s="160"/>
      <c r="G22" s="23"/>
      <c r="H22" s="23"/>
    </row>
    <row r="23" spans="1:8" x14ac:dyDescent="0.35">
      <c r="A23" s="20"/>
      <c r="B23" s="57"/>
      <c r="C23" s="78"/>
      <c r="D23" s="103"/>
      <c r="E23" s="52"/>
      <c r="F23" s="160"/>
      <c r="G23" s="23"/>
      <c r="H23" s="23"/>
    </row>
    <row r="24" spans="1:8" x14ac:dyDescent="0.35">
      <c r="A24" s="20"/>
      <c r="B24" s="57"/>
      <c r="C24" s="78"/>
      <c r="D24" s="103"/>
      <c r="E24" s="52"/>
      <c r="F24" s="160"/>
      <c r="G24" s="23"/>
      <c r="H24" s="23"/>
    </row>
    <row r="25" spans="1:8" x14ac:dyDescent="0.35">
      <c r="A25" s="18"/>
      <c r="B25" s="58"/>
      <c r="C25" s="79"/>
      <c r="D25" s="104"/>
      <c r="E25" s="55"/>
      <c r="F25" s="161"/>
    </row>
    <row r="26" spans="1:8" ht="16" thickBot="1" x14ac:dyDescent="0.4">
      <c r="A26" s="21" t="s">
        <v>80</v>
      </c>
      <c r="B26" s="59">
        <f>SUM(B8:B20)</f>
        <v>0</v>
      </c>
      <c r="C26" s="80"/>
      <c r="D26" s="105" t="s">
        <v>81</v>
      </c>
      <c r="E26" s="135">
        <f>(E9+E11+E20+E22)</f>
        <v>400</v>
      </c>
      <c r="F26" s="162"/>
      <c r="G26" s="29"/>
      <c r="H26" s="29"/>
    </row>
    <row r="27" spans="1:8" ht="16.5" thickTop="1" thickBot="1" x14ac:dyDescent="0.4">
      <c r="A27" s="22" t="s">
        <v>82</v>
      </c>
      <c r="B27" s="60">
        <f>(B26)*12</f>
        <v>0</v>
      </c>
      <c r="C27" s="81"/>
      <c r="D27" s="106" t="s">
        <v>138</v>
      </c>
      <c r="E27" s="136">
        <f>(B27-E26)/12</f>
        <v>-33.333333333333336</v>
      </c>
      <c r="F27" s="163"/>
      <c r="G27" s="29"/>
      <c r="H27" s="29"/>
    </row>
    <row r="28" spans="1:8" ht="15.5" thickTop="1" thickBot="1" x14ac:dyDescent="0.4"/>
    <row r="29" spans="1:8" ht="18" x14ac:dyDescent="0.4">
      <c r="C29" s="82"/>
      <c r="D29" s="107" t="s">
        <v>83</v>
      </c>
      <c r="E29" s="137"/>
    </row>
    <row r="30" spans="1:8" ht="15" thickBot="1" x14ac:dyDescent="0.4">
      <c r="C30" s="83"/>
      <c r="D30" s="108"/>
      <c r="E30" s="83" t="s">
        <v>68</v>
      </c>
    </row>
    <row r="31" spans="1:8" ht="28.5" x14ac:dyDescent="0.35">
      <c r="A31" s="23"/>
      <c r="B31" s="23"/>
      <c r="C31" s="84"/>
      <c r="D31" s="109" t="s">
        <v>139</v>
      </c>
      <c r="E31" s="138">
        <f>E27*0.3</f>
        <v>-10</v>
      </c>
      <c r="F31" s="23"/>
      <c r="G31" s="23"/>
      <c r="H31" s="23"/>
    </row>
    <row r="32" spans="1:8" ht="28.5" x14ac:dyDescent="0.35">
      <c r="A32" s="23"/>
      <c r="B32" s="23"/>
      <c r="C32" s="85"/>
      <c r="D32" s="110" t="s">
        <v>140</v>
      </c>
      <c r="E32" s="139">
        <f>B26*0.1</f>
        <v>0</v>
      </c>
      <c r="F32" s="23"/>
      <c r="G32" s="23"/>
      <c r="H32" s="23"/>
    </row>
    <row r="33" spans="1:8" x14ac:dyDescent="0.35">
      <c r="A33" s="23"/>
      <c r="B33" s="23"/>
      <c r="C33" s="85"/>
      <c r="D33" s="111" t="s">
        <v>84</v>
      </c>
      <c r="E33" s="140">
        <f>B13</f>
        <v>0</v>
      </c>
      <c r="F33" s="23"/>
      <c r="G33" s="23"/>
      <c r="H33" s="23"/>
    </row>
    <row r="34" spans="1:8" ht="29" thickBot="1" x14ac:dyDescent="0.4">
      <c r="A34" s="23"/>
      <c r="B34" s="23"/>
      <c r="C34" s="86"/>
      <c r="D34" s="112" t="s">
        <v>141</v>
      </c>
      <c r="E34" s="141">
        <f>MAX(E31,E32,E33)</f>
        <v>0</v>
      </c>
      <c r="F34" s="23" t="s">
        <v>85</v>
      </c>
      <c r="G34" s="23"/>
      <c r="H34" s="23"/>
    </row>
    <row r="36" spans="1:8" ht="18" x14ac:dyDescent="0.4">
      <c r="A36" s="191" t="s">
        <v>116</v>
      </c>
      <c r="B36" s="191"/>
      <c r="C36" s="191"/>
      <c r="D36" s="191"/>
      <c r="E36" s="191"/>
      <c r="F36" s="191"/>
      <c r="G36" s="191"/>
      <c r="H36" s="159"/>
    </row>
    <row r="37" spans="1:8" ht="18" x14ac:dyDescent="0.4">
      <c r="A37" s="191" t="s">
        <v>64</v>
      </c>
      <c r="B37" s="191"/>
      <c r="C37" s="191"/>
      <c r="D37" s="191"/>
      <c r="E37" s="191"/>
      <c r="F37" s="191"/>
      <c r="G37" s="191"/>
      <c r="H37" s="159"/>
    </row>
    <row r="38" spans="1:8" ht="15.5" x14ac:dyDescent="0.35">
      <c r="A38" s="192" t="s">
        <v>65</v>
      </c>
      <c r="B38" s="192"/>
      <c r="C38" s="192"/>
      <c r="D38" s="192"/>
      <c r="E38" s="192"/>
      <c r="F38" s="192"/>
      <c r="G38" s="192"/>
    </row>
    <row r="39" spans="1:8" ht="15" thickBot="1" x14ac:dyDescent="0.4"/>
    <row r="40" spans="1:8" ht="20.5" thickTop="1" x14ac:dyDescent="0.4">
      <c r="A40" s="24" t="s">
        <v>120</v>
      </c>
      <c r="B40" s="61"/>
      <c r="C40" s="61"/>
      <c r="D40" s="113"/>
      <c r="E40" s="142"/>
      <c r="F40" s="149"/>
    </row>
    <row r="41" spans="1:8" x14ac:dyDescent="0.35">
      <c r="A41" s="9"/>
      <c r="D41" s="114"/>
      <c r="E41" s="143"/>
      <c r="F41" s="129"/>
    </row>
    <row r="42" spans="1:8" ht="15.5" x14ac:dyDescent="0.35">
      <c r="A42" s="25" t="s">
        <v>86</v>
      </c>
      <c r="D42" s="114"/>
      <c r="E42" s="143"/>
      <c r="F42" s="129"/>
    </row>
    <row r="43" spans="1:8" ht="15.5" x14ac:dyDescent="0.35">
      <c r="A43" s="25" t="s">
        <v>87</v>
      </c>
      <c r="D43" s="114"/>
      <c r="E43" s="143"/>
      <c r="F43" s="129"/>
      <c r="G43" s="23"/>
      <c r="H43" s="23"/>
    </row>
    <row r="44" spans="1:8" ht="15.5" x14ac:dyDescent="0.35">
      <c r="A44" s="25" t="s">
        <v>88</v>
      </c>
      <c r="D44" s="114"/>
      <c r="E44" s="143"/>
      <c r="F44" s="129"/>
      <c r="G44" s="23"/>
      <c r="H44" s="23"/>
    </row>
    <row r="45" spans="1:8" ht="15.5" x14ac:dyDescent="0.35">
      <c r="A45" s="26"/>
      <c r="B45" s="62"/>
      <c r="C45" s="62"/>
      <c r="D45" s="115"/>
      <c r="E45" s="144"/>
      <c r="F45" s="164"/>
      <c r="G45" s="23"/>
      <c r="H45" s="23"/>
    </row>
    <row r="46" spans="1:8" x14ac:dyDescent="0.35">
      <c r="A46" s="193" t="s">
        <v>89</v>
      </c>
      <c r="B46" s="194"/>
      <c r="C46" s="194"/>
      <c r="D46" s="194"/>
      <c r="E46" s="194"/>
      <c r="F46" s="165"/>
    </row>
    <row r="47" spans="1:8" x14ac:dyDescent="0.35">
      <c r="A47" s="27"/>
      <c r="B47" s="62"/>
      <c r="C47" s="62"/>
      <c r="D47" s="115"/>
      <c r="E47" s="144"/>
      <c r="F47" s="164"/>
    </row>
    <row r="48" spans="1:8" ht="15.5" x14ac:dyDescent="0.35">
      <c r="A48" s="28" t="s">
        <v>121</v>
      </c>
      <c r="D48" s="114"/>
      <c r="E48" s="143"/>
      <c r="F48" s="129"/>
      <c r="G48" s="23"/>
      <c r="H48" s="23"/>
    </row>
    <row r="49" spans="1:8" ht="15.5" x14ac:dyDescent="0.35">
      <c r="A49" s="28" t="s">
        <v>122</v>
      </c>
      <c r="D49" s="114"/>
      <c r="E49" s="143"/>
      <c r="F49" s="129"/>
      <c r="G49" s="23"/>
      <c r="H49" s="23"/>
    </row>
    <row r="50" spans="1:8" ht="15.5" x14ac:dyDescent="0.35">
      <c r="A50" s="25" t="s">
        <v>90</v>
      </c>
      <c r="D50" s="114"/>
      <c r="E50" s="143"/>
      <c r="F50" s="129"/>
      <c r="G50" s="23"/>
      <c r="H50" s="23"/>
    </row>
    <row r="51" spans="1:8" ht="15.5" x14ac:dyDescent="0.35">
      <c r="A51" s="25" t="s">
        <v>91</v>
      </c>
      <c r="D51" s="114"/>
      <c r="E51" s="143"/>
      <c r="F51" s="129"/>
      <c r="G51" s="168"/>
      <c r="H51" s="23"/>
    </row>
    <row r="52" spans="1:8" ht="16" thickBot="1" x14ac:dyDescent="0.4">
      <c r="A52" s="29"/>
      <c r="D52" s="114"/>
      <c r="E52" s="143"/>
      <c r="F52" s="129"/>
      <c r="G52" s="73"/>
    </row>
    <row r="53" spans="1:8" ht="16" thickBot="1" x14ac:dyDescent="0.4">
      <c r="A53" s="30" t="s">
        <v>92</v>
      </c>
      <c r="B53" s="63" t="s">
        <v>68</v>
      </c>
      <c r="C53" s="87"/>
      <c r="D53" s="116" t="s">
        <v>93</v>
      </c>
      <c r="E53" s="145" t="s">
        <v>68</v>
      </c>
      <c r="F53" s="129"/>
      <c r="G53" s="73"/>
    </row>
    <row r="54" spans="1:8" ht="16" thickBot="1" x14ac:dyDescent="0.4">
      <c r="A54" s="31" t="s">
        <v>123</v>
      </c>
      <c r="B54" s="64">
        <v>0</v>
      </c>
      <c r="C54" s="88"/>
      <c r="D54" s="117" t="s">
        <v>142</v>
      </c>
      <c r="E54" s="146">
        <v>0</v>
      </c>
      <c r="F54" s="129"/>
      <c r="G54" s="73"/>
    </row>
    <row r="55" spans="1:8" ht="15.5" x14ac:dyDescent="0.35">
      <c r="A55" s="32" t="s">
        <v>124</v>
      </c>
      <c r="B55" s="64">
        <v>0</v>
      </c>
      <c r="C55" s="89"/>
      <c r="D55" s="118" t="s">
        <v>143</v>
      </c>
      <c r="E55" s="146">
        <v>0</v>
      </c>
      <c r="F55" s="129"/>
      <c r="G55" s="73"/>
    </row>
    <row r="56" spans="1:8" ht="16" thickBot="1" x14ac:dyDescent="0.4">
      <c r="A56" s="33" t="s">
        <v>125</v>
      </c>
      <c r="B56" s="65">
        <v>0</v>
      </c>
      <c r="C56" s="90"/>
      <c r="D56" s="119" t="s">
        <v>144</v>
      </c>
      <c r="E56" s="147">
        <v>0</v>
      </c>
      <c r="F56" s="129"/>
      <c r="G56" s="73"/>
    </row>
    <row r="57" spans="1:8" ht="58.5" thickBot="1" x14ac:dyDescent="0.4">
      <c r="A57" s="34" t="s">
        <v>126</v>
      </c>
      <c r="B57" s="66"/>
      <c r="C57" s="66"/>
      <c r="D57" s="120"/>
      <c r="E57" s="148"/>
      <c r="F57" s="154"/>
      <c r="G57" s="73"/>
    </row>
    <row r="58" spans="1:8" ht="15" thickTop="1" x14ac:dyDescent="0.35">
      <c r="G58" s="73"/>
    </row>
    <row r="59" spans="1:8" x14ac:dyDescent="0.35">
      <c r="G59" s="73"/>
    </row>
    <row r="60" spans="1:8" ht="15" thickBot="1" x14ac:dyDescent="0.4">
      <c r="G60" s="73"/>
    </row>
    <row r="61" spans="1:8" ht="18.5" thickTop="1" x14ac:dyDescent="0.4">
      <c r="A61" s="35" t="s">
        <v>94</v>
      </c>
      <c r="B61" s="67"/>
      <c r="C61" s="61"/>
      <c r="D61" s="61"/>
      <c r="E61" s="149"/>
      <c r="F61" s="166"/>
      <c r="G61" s="169"/>
      <c r="H61" s="166"/>
    </row>
    <row r="62" spans="1:8" ht="15" thickBot="1" x14ac:dyDescent="0.4">
      <c r="A62" s="9"/>
      <c r="E62" s="129"/>
      <c r="G62" s="73"/>
    </row>
    <row r="63" spans="1:8" x14ac:dyDescent="0.35">
      <c r="A63" s="36"/>
      <c r="B63" s="68" t="s">
        <v>68</v>
      </c>
      <c r="C63" s="91"/>
      <c r="D63" s="121"/>
      <c r="E63" s="150" t="s">
        <v>68</v>
      </c>
      <c r="G63" s="73"/>
    </row>
    <row r="64" spans="1:8" x14ac:dyDescent="0.35">
      <c r="A64" s="37" t="s">
        <v>95</v>
      </c>
      <c r="B64" s="51"/>
      <c r="C64" s="78"/>
      <c r="D64" s="11" t="s">
        <v>96</v>
      </c>
      <c r="E64" s="151">
        <v>1139</v>
      </c>
      <c r="G64" s="73"/>
    </row>
    <row r="65" spans="1:8" ht="28.5" x14ac:dyDescent="0.35">
      <c r="A65" s="38" t="s">
        <v>97</v>
      </c>
      <c r="B65" s="69">
        <f>B54+B56+E54+E56+B55+E55</f>
        <v>0</v>
      </c>
      <c r="C65" s="78"/>
      <c r="D65" s="11" t="s">
        <v>98</v>
      </c>
      <c r="E65" s="152">
        <f>IF(B66-E64&lt;0,0,B66-E64)</f>
        <v>0</v>
      </c>
      <c r="G65" s="73"/>
    </row>
    <row r="66" spans="1:8" ht="15" thickBot="1" x14ac:dyDescent="0.4">
      <c r="A66" s="39" t="s">
        <v>99</v>
      </c>
      <c r="B66" s="70">
        <f>B64+B65</f>
        <v>0</v>
      </c>
      <c r="C66" s="78"/>
      <c r="D66" s="122" t="s">
        <v>100</v>
      </c>
      <c r="E66" s="153">
        <f>E34</f>
        <v>0</v>
      </c>
      <c r="G66" s="73"/>
    </row>
    <row r="67" spans="1:8" ht="15.5" thickTop="1" thickBot="1" x14ac:dyDescent="0.4">
      <c r="C67" s="92"/>
      <c r="D67" s="66"/>
      <c r="E67" s="154" t="s">
        <v>68</v>
      </c>
      <c r="G67" s="73"/>
    </row>
    <row r="68" spans="1:8" ht="15.5" thickTop="1" thickBot="1" x14ac:dyDescent="0.4">
      <c r="A68" s="23"/>
      <c r="B68" s="23"/>
      <c r="C68" s="93"/>
      <c r="D68" s="123" t="s">
        <v>101</v>
      </c>
      <c r="E68" s="155">
        <f>E66-B65</f>
        <v>0</v>
      </c>
      <c r="G68" s="73"/>
    </row>
    <row r="69" spans="1:8" ht="15.5" thickTop="1" thickBot="1" x14ac:dyDescent="0.4">
      <c r="A69" s="23"/>
      <c r="B69" s="23"/>
      <c r="C69" s="93"/>
      <c r="D69" s="124" t="s">
        <v>102</v>
      </c>
      <c r="E69" s="156">
        <f>B65</f>
        <v>0</v>
      </c>
      <c r="G69" s="73"/>
    </row>
    <row r="70" spans="1:8" ht="15.5" thickTop="1" thickBot="1" x14ac:dyDescent="0.4">
      <c r="A70" s="23"/>
      <c r="B70" s="23"/>
      <c r="C70" s="93"/>
      <c r="D70" s="125" t="s">
        <v>103</v>
      </c>
      <c r="E70" s="156">
        <f>B65</f>
        <v>0</v>
      </c>
      <c r="G70" s="73"/>
    </row>
    <row r="71" spans="1:8" ht="15.5" thickTop="1" thickBot="1" x14ac:dyDescent="0.4">
      <c r="A71" s="23"/>
      <c r="B71" s="23"/>
      <c r="C71" s="94"/>
      <c r="D71" s="123" t="s">
        <v>104</v>
      </c>
      <c r="E71" s="155">
        <f>B64-E68</f>
        <v>0</v>
      </c>
      <c r="G71" s="73"/>
    </row>
    <row r="72" spans="1:8" ht="15" thickTop="1" x14ac:dyDescent="0.35">
      <c r="A72" s="40"/>
      <c r="D72" s="114"/>
      <c r="E72" s="143"/>
    </row>
    <row r="73" spans="1:8" ht="15" thickBot="1" x14ac:dyDescent="0.4"/>
    <row r="74" spans="1:8" ht="20.5" thickTop="1" x14ac:dyDescent="0.4">
      <c r="A74" s="41" t="s">
        <v>105</v>
      </c>
      <c r="B74" s="61"/>
      <c r="C74" s="61"/>
      <c r="D74" s="61"/>
      <c r="E74" s="61"/>
      <c r="F74" s="61"/>
      <c r="G74" s="61"/>
      <c r="H74" s="149"/>
    </row>
    <row r="75" spans="1:8" ht="55" customHeight="1" x14ac:dyDescent="0.35">
      <c r="A75" s="199" t="s">
        <v>127</v>
      </c>
      <c r="B75" s="200"/>
      <c r="C75" s="200"/>
      <c r="D75" s="200"/>
      <c r="E75" s="200"/>
      <c r="F75" s="200"/>
      <c r="G75" s="200"/>
      <c r="H75" s="201"/>
    </row>
    <row r="76" spans="1:8" ht="15.5" x14ac:dyDescent="0.35">
      <c r="A76" s="43"/>
      <c r="B76" s="71"/>
      <c r="C76" s="71"/>
      <c r="D76" s="71"/>
      <c r="E76" s="71"/>
      <c r="F76" s="167"/>
      <c r="G76" s="167"/>
      <c r="H76" s="170"/>
    </row>
    <row r="77" spans="1:8" ht="18" x14ac:dyDescent="0.4">
      <c r="A77" s="44" t="s">
        <v>106</v>
      </c>
      <c r="B77" s="179"/>
      <c r="C77" s="179"/>
      <c r="D77" s="179"/>
      <c r="E77" s="179"/>
      <c r="F77" s="179"/>
      <c r="G77" s="177"/>
      <c r="H77" s="178"/>
    </row>
    <row r="78" spans="1:8" ht="18" x14ac:dyDescent="0.4">
      <c r="A78" s="44" t="s">
        <v>107</v>
      </c>
      <c r="B78" s="179"/>
      <c r="C78" s="179"/>
      <c r="D78" s="179"/>
      <c r="E78" s="202"/>
      <c r="F78" s="202"/>
      <c r="G78" s="202"/>
      <c r="H78" s="180"/>
    </row>
    <row r="79" spans="1:8" ht="6.5" customHeight="1" x14ac:dyDescent="0.4">
      <c r="A79" s="45"/>
      <c r="B79" s="181"/>
      <c r="C79" s="181"/>
      <c r="D79" s="181"/>
      <c r="E79" s="181"/>
      <c r="F79" s="181"/>
      <c r="G79" s="181"/>
      <c r="H79" s="182"/>
    </row>
    <row r="80" spans="1:8" ht="18" x14ac:dyDescent="0.4">
      <c r="A80" s="44" t="s">
        <v>108</v>
      </c>
      <c r="B80" s="179"/>
      <c r="C80" s="179"/>
      <c r="D80" s="179"/>
      <c r="E80" s="179"/>
      <c r="F80" s="179"/>
      <c r="G80" s="73"/>
      <c r="H80" s="129"/>
    </row>
    <row r="81" spans="1:8" ht="18" x14ac:dyDescent="0.4">
      <c r="A81" s="44" t="s">
        <v>109</v>
      </c>
      <c r="B81" s="179"/>
      <c r="C81" s="179"/>
      <c r="D81" s="179"/>
      <c r="E81" s="202"/>
      <c r="F81" s="202"/>
      <c r="G81" s="202"/>
      <c r="H81" s="180"/>
    </row>
    <row r="82" spans="1:8" ht="16" thickBot="1" x14ac:dyDescent="0.4">
      <c r="A82" s="46"/>
      <c r="B82" s="66"/>
      <c r="C82" s="66"/>
      <c r="D82" s="66"/>
      <c r="E82" s="66"/>
      <c r="F82" s="66"/>
      <c r="H82" s="129"/>
    </row>
    <row r="83" spans="1:8" ht="7" customHeight="1" thickTop="1" thickBot="1" x14ac:dyDescent="0.4">
      <c r="A83" s="47"/>
      <c r="B83" s="72"/>
      <c r="C83" s="72"/>
      <c r="D83" s="72"/>
      <c r="E83" s="72"/>
      <c r="F83" s="72"/>
      <c r="G83" s="72"/>
      <c r="H83" s="171"/>
    </row>
    <row r="84" spans="1:8" ht="16" thickTop="1" x14ac:dyDescent="0.35">
      <c r="A84" s="42"/>
      <c r="H84" s="149"/>
    </row>
    <row r="85" spans="1:8" ht="17.5" x14ac:dyDescent="0.35">
      <c r="A85" s="48" t="s">
        <v>128</v>
      </c>
      <c r="B85" s="73"/>
      <c r="C85" s="73"/>
      <c r="D85" s="126" t="s">
        <v>110</v>
      </c>
      <c r="E85" s="157"/>
      <c r="H85" s="129"/>
    </row>
    <row r="86" spans="1:8" ht="17.5" x14ac:dyDescent="0.35">
      <c r="A86" s="48" t="s">
        <v>129</v>
      </c>
      <c r="B86" s="73"/>
      <c r="C86" s="73"/>
      <c r="D86" s="127"/>
      <c r="E86" s="158"/>
      <c r="H86" s="129"/>
    </row>
    <row r="87" spans="1:8" ht="17.5" x14ac:dyDescent="0.35">
      <c r="A87" s="48" t="s">
        <v>111</v>
      </c>
      <c r="B87" s="73"/>
      <c r="C87" s="73"/>
      <c r="D87" s="127"/>
      <c r="E87" s="158"/>
      <c r="H87" s="129"/>
    </row>
    <row r="88" spans="1:8" ht="18.5" thickBot="1" x14ac:dyDescent="0.45">
      <c r="A88" s="195" t="s">
        <v>112</v>
      </c>
      <c r="B88" s="196"/>
      <c r="C88" s="173"/>
      <c r="D88" s="197" t="s">
        <v>113</v>
      </c>
      <c r="E88" s="198"/>
      <c r="F88" s="174"/>
      <c r="G88" s="175"/>
      <c r="H88" s="176"/>
    </row>
    <row r="89" spans="1:8" ht="15.5" x14ac:dyDescent="0.35">
      <c r="A89" s="29" t="s">
        <v>114</v>
      </c>
      <c r="D89" s="114"/>
      <c r="F89" s="172" t="s">
        <v>115</v>
      </c>
    </row>
  </sheetData>
  <mergeCells count="12">
    <mergeCell ref="A88:B88"/>
    <mergeCell ref="D88:E88"/>
    <mergeCell ref="A75:H75"/>
    <mergeCell ref="E78:G78"/>
    <mergeCell ref="E81:G81"/>
    <mergeCell ref="A36:G36"/>
    <mergeCell ref="A37:G37"/>
    <mergeCell ref="A38:G38"/>
    <mergeCell ref="A46:E46"/>
    <mergeCell ref="A1:G1"/>
    <mergeCell ref="A2:G2"/>
    <mergeCell ref="A3:G3"/>
  </mergeCells>
  <printOptions horizontalCentered="1"/>
  <pageMargins left="0.7" right="0.7" top="0.75" bottom="0.75" header="0.3" footer="0.3"/>
  <pageSetup scale="64" orientation="portrait" verticalDpi="0" r:id="rId1"/>
  <rowBreaks count="1" manualBreakCount="1">
    <brk id="35"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11923-26EA-4B25-8AF8-2E3ED6D60ECA}">
  <dimension ref="A1:B46"/>
  <sheetViews>
    <sheetView topLeftCell="A11" zoomScale="80" zoomScaleNormal="80" workbookViewId="0">
      <selection activeCell="D17" sqref="D17"/>
    </sheetView>
  </sheetViews>
  <sheetFormatPr defaultRowHeight="14.5" x14ac:dyDescent="0.35"/>
  <cols>
    <col min="1" max="1" width="4.1796875" bestFit="1" customWidth="1"/>
    <col min="2" max="2" width="77.6328125" customWidth="1"/>
  </cols>
  <sheetData>
    <row r="1" spans="1:2" ht="15.5" x14ac:dyDescent="0.35">
      <c r="A1" s="1"/>
      <c r="B1" s="2" t="s">
        <v>0</v>
      </c>
    </row>
    <row r="2" spans="1:2" x14ac:dyDescent="0.35">
      <c r="A2" s="1"/>
      <c r="B2" s="3" t="s">
        <v>1</v>
      </c>
    </row>
    <row r="3" spans="1:2" x14ac:dyDescent="0.35">
      <c r="A3" s="1"/>
      <c r="B3" s="3"/>
    </row>
    <row r="4" spans="1:2" ht="29" x14ac:dyDescent="0.35">
      <c r="A4" s="4" t="s">
        <v>2</v>
      </c>
      <c r="B4" s="5" t="s">
        <v>3</v>
      </c>
    </row>
    <row r="5" spans="1:2" ht="43.5" x14ac:dyDescent="0.35">
      <c r="A5" s="4" t="s">
        <v>4</v>
      </c>
      <c r="B5" s="5" t="s">
        <v>5</v>
      </c>
    </row>
    <row r="6" spans="1:2" ht="58" x14ac:dyDescent="0.35">
      <c r="A6" s="4" t="s">
        <v>6</v>
      </c>
      <c r="B6" s="5" t="s">
        <v>7</v>
      </c>
    </row>
    <row r="7" spans="1:2" ht="29" x14ac:dyDescent="0.35">
      <c r="A7" s="4" t="s">
        <v>8</v>
      </c>
      <c r="B7" s="5" t="s">
        <v>9</v>
      </c>
    </row>
    <row r="8" spans="1:2" x14ac:dyDescent="0.35">
      <c r="A8" s="4" t="s">
        <v>10</v>
      </c>
      <c r="B8" s="3" t="s">
        <v>11</v>
      </c>
    </row>
    <row r="9" spans="1:2" ht="29" x14ac:dyDescent="0.35">
      <c r="A9" s="4" t="s">
        <v>12</v>
      </c>
      <c r="B9" s="5" t="s">
        <v>13</v>
      </c>
    </row>
    <row r="10" spans="1:2" x14ac:dyDescent="0.35">
      <c r="A10" s="4" t="s">
        <v>14</v>
      </c>
      <c r="B10" s="6" t="s">
        <v>15</v>
      </c>
    </row>
    <row r="11" spans="1:2" ht="43.5" x14ac:dyDescent="0.35">
      <c r="A11" s="4" t="s">
        <v>16</v>
      </c>
      <c r="B11" s="3" t="s">
        <v>17</v>
      </c>
    </row>
    <row r="12" spans="1:2" ht="43.5" x14ac:dyDescent="0.35">
      <c r="A12" s="4" t="s">
        <v>18</v>
      </c>
      <c r="B12" s="5" t="s">
        <v>19</v>
      </c>
    </row>
    <row r="13" spans="1:2" ht="29" x14ac:dyDescent="0.35">
      <c r="A13" s="4"/>
      <c r="B13" s="5" t="s">
        <v>20</v>
      </c>
    </row>
    <row r="14" spans="1:2" ht="43.5" x14ac:dyDescent="0.35">
      <c r="A14" s="4" t="s">
        <v>21</v>
      </c>
      <c r="B14" s="5" t="s">
        <v>22</v>
      </c>
    </row>
    <row r="15" spans="1:2" ht="43.5" x14ac:dyDescent="0.35">
      <c r="A15" s="4"/>
      <c r="B15" s="5" t="s">
        <v>23</v>
      </c>
    </row>
    <row r="16" spans="1:2" x14ac:dyDescent="0.35">
      <c r="A16" s="4"/>
      <c r="B16" s="5" t="s">
        <v>24</v>
      </c>
    </row>
    <row r="17" spans="1:2" ht="43.5" x14ac:dyDescent="0.35">
      <c r="A17" s="4" t="s">
        <v>25</v>
      </c>
      <c r="B17" s="5" t="s">
        <v>26</v>
      </c>
    </row>
    <row r="18" spans="1:2" ht="29" x14ac:dyDescent="0.35">
      <c r="A18" s="4"/>
      <c r="B18" s="5" t="s">
        <v>27</v>
      </c>
    </row>
    <row r="19" spans="1:2" x14ac:dyDescent="0.35">
      <c r="A19" s="4" t="s">
        <v>28</v>
      </c>
      <c r="B19" s="3" t="s">
        <v>29</v>
      </c>
    </row>
    <row r="20" spans="1:2" ht="43.5" x14ac:dyDescent="0.35">
      <c r="A20" s="4" t="s">
        <v>30</v>
      </c>
      <c r="B20" s="5" t="s">
        <v>31</v>
      </c>
    </row>
    <row r="21" spans="1:2" x14ac:dyDescent="0.35">
      <c r="A21" s="4"/>
      <c r="B21" s="5" t="s">
        <v>32</v>
      </c>
    </row>
    <row r="22" spans="1:2" ht="29" x14ac:dyDescent="0.35">
      <c r="A22" s="4" t="s">
        <v>33</v>
      </c>
      <c r="B22" s="3" t="s">
        <v>34</v>
      </c>
    </row>
    <row r="23" spans="1:2" x14ac:dyDescent="0.35">
      <c r="A23" s="4" t="s">
        <v>35</v>
      </c>
      <c r="B23" s="5" t="s">
        <v>36</v>
      </c>
    </row>
    <row r="24" spans="1:2" x14ac:dyDescent="0.35">
      <c r="A24" s="4" t="s">
        <v>37</v>
      </c>
      <c r="B24" s="5" t="s">
        <v>38</v>
      </c>
    </row>
    <row r="25" spans="1:2" ht="29" x14ac:dyDescent="0.35">
      <c r="A25" s="4" t="s">
        <v>39</v>
      </c>
      <c r="B25" s="3" t="s">
        <v>40</v>
      </c>
    </row>
    <row r="26" spans="1:2" ht="43.5" x14ac:dyDescent="0.35">
      <c r="A26" s="4" t="s">
        <v>41</v>
      </c>
      <c r="B26" s="5" t="s">
        <v>42</v>
      </c>
    </row>
    <row r="27" spans="1:2" ht="43.5" x14ac:dyDescent="0.35">
      <c r="A27" s="4" t="s">
        <v>43</v>
      </c>
      <c r="B27" s="5" t="s">
        <v>44</v>
      </c>
    </row>
    <row r="28" spans="1:2" ht="29" x14ac:dyDescent="0.35">
      <c r="A28" s="7"/>
      <c r="B28" s="5" t="s">
        <v>45</v>
      </c>
    </row>
    <row r="29" spans="1:2" ht="29" x14ac:dyDescent="0.35">
      <c r="A29" s="7"/>
      <c r="B29" s="3" t="s">
        <v>46</v>
      </c>
    </row>
    <row r="30" spans="1:2" x14ac:dyDescent="0.35">
      <c r="A30" s="7"/>
      <c r="B30" s="3" t="s">
        <v>47</v>
      </c>
    </row>
    <row r="31" spans="1:2" ht="29" x14ac:dyDescent="0.35">
      <c r="A31" s="7"/>
      <c r="B31" s="3" t="s">
        <v>48</v>
      </c>
    </row>
    <row r="32" spans="1:2" ht="29" x14ac:dyDescent="0.35">
      <c r="A32" s="7"/>
      <c r="B32" s="3" t="s">
        <v>49</v>
      </c>
    </row>
    <row r="33" spans="1:2" ht="29" x14ac:dyDescent="0.35">
      <c r="A33" s="7"/>
      <c r="B33" s="3" t="s">
        <v>50</v>
      </c>
    </row>
    <row r="34" spans="1:2" ht="29" x14ac:dyDescent="0.35">
      <c r="A34" s="7"/>
      <c r="B34" s="3" t="s">
        <v>51</v>
      </c>
    </row>
    <row r="35" spans="1:2" ht="43.5" x14ac:dyDescent="0.35">
      <c r="A35" s="7"/>
      <c r="B35" s="3" t="s">
        <v>52</v>
      </c>
    </row>
    <row r="36" spans="1:2" ht="43.5" x14ac:dyDescent="0.35">
      <c r="A36" s="7"/>
      <c r="B36" s="3" t="s">
        <v>53</v>
      </c>
    </row>
    <row r="37" spans="1:2" ht="43.5" x14ac:dyDescent="0.35">
      <c r="A37" s="7"/>
      <c r="B37" s="5" t="s">
        <v>54</v>
      </c>
    </row>
    <row r="38" spans="1:2" ht="29" x14ac:dyDescent="0.35">
      <c r="A38" s="7"/>
      <c r="B38" s="3" t="s">
        <v>55</v>
      </c>
    </row>
    <row r="39" spans="1:2" ht="43.5" x14ac:dyDescent="0.35">
      <c r="A39" s="7"/>
      <c r="B39" s="3" t="s">
        <v>56</v>
      </c>
    </row>
    <row r="40" spans="1:2" ht="29" x14ac:dyDescent="0.35">
      <c r="A40" s="7"/>
      <c r="B40" s="3" t="s">
        <v>57</v>
      </c>
    </row>
    <row r="41" spans="1:2" ht="43.5" x14ac:dyDescent="0.35">
      <c r="A41" s="7"/>
      <c r="B41" s="3" t="s">
        <v>58</v>
      </c>
    </row>
    <row r="42" spans="1:2" x14ac:dyDescent="0.35">
      <c r="A42" s="7"/>
      <c r="B42" s="3" t="s">
        <v>59</v>
      </c>
    </row>
    <row r="43" spans="1:2" ht="29" x14ac:dyDescent="0.35">
      <c r="A43" s="7"/>
      <c r="B43" s="3" t="s">
        <v>60</v>
      </c>
    </row>
    <row r="44" spans="1:2" x14ac:dyDescent="0.35">
      <c r="A44" s="7"/>
      <c r="B44" s="3" t="s">
        <v>61</v>
      </c>
    </row>
    <row r="45" spans="1:2" x14ac:dyDescent="0.35">
      <c r="A45" s="7"/>
      <c r="B45" s="3" t="s">
        <v>62</v>
      </c>
    </row>
    <row r="46" spans="1:2" x14ac:dyDescent="0.35">
      <c r="A46" s="7"/>
      <c r="B46" s="3"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Face Sheet</vt:lpstr>
      <vt:lpstr>Stipend </vt:lpstr>
      <vt:lpstr>Income Exclusions</vt:lpstr>
    </vt:vector>
  </TitlesOfParts>
  <Company>County of Erie, New York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Bauer, Caitlin</dc:creator>
  <cp:lastModifiedBy>Bauer, Caitlin</cp:lastModifiedBy>
  <cp:lastPrinted>2026-05-22T14:31:28Z</cp:lastPrinted>
  <dcterms:created xsi:type="dcterms:W3CDTF">2026-05-22T13:49:51Z</dcterms:created>
  <dcterms:modified xsi:type="dcterms:W3CDTF">2026-05-26T16:05:02Z</dcterms:modified>
</cp:coreProperties>
</file>