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V:\2023 RFPs\"/>
    </mc:Choice>
  </mc:AlternateContent>
  <xr:revisionPtr revIDLastSave="0" documentId="8_{9E5BE916-3993-438F-88E6-B646BAFF0845}" xr6:coauthVersionLast="36" xr6:coauthVersionMax="36" xr10:uidLastSave="{00000000-0000-0000-0000-000000000000}"/>
  <bookViews>
    <workbookView xWindow="0" yWindow="90" windowWidth="24915" windowHeight="10995" xr2:uid="{00000000-000D-0000-FFFF-FFFF00000000}"/>
  </bookViews>
  <sheets>
    <sheet name="summary" sheetId="4" r:id="rId1"/>
    <sheet name="member 1 score sheets" sheetId="5" r:id="rId2"/>
    <sheet name="member 2 score sheets" sheetId="6" r:id="rId3"/>
    <sheet name="member 3 score sheets" sheetId="7" r:id="rId4"/>
    <sheet name="member 4 score sheets" sheetId="8" r:id="rId5"/>
    <sheet name="member 5 score sheets" sheetId="9" r:id="rId6"/>
  </sheets>
  <definedNames>
    <definedName name="_xlnm.Print_Area" localSheetId="1">'member 1 score sheets'!$A$1:$Q$26</definedName>
    <definedName name="_xlnm.Print_Area" localSheetId="2">'member 2 score sheets'!$A$1:$Q$26</definedName>
    <definedName name="_xlnm.Print_Area" localSheetId="3">'member 3 score sheets'!$A$1:$Q$26</definedName>
    <definedName name="_xlnm.Print_Area" localSheetId="4">'member 4 score sheets'!$A$1:$Q$26</definedName>
    <definedName name="_xlnm.Print_Area" localSheetId="5">'member 5 score sheets'!$A$1:$Q$26</definedName>
    <definedName name="_xlnm.Print_Titles" localSheetId="1">'member 1 score sheets'!$2:$5</definedName>
    <definedName name="_xlnm.Print_Titles" localSheetId="2">'member 2 score sheets'!$2:$5</definedName>
    <definedName name="_xlnm.Print_Titles" localSheetId="3">'member 3 score sheets'!$2:$5</definedName>
    <definedName name="_xlnm.Print_Titles" localSheetId="4">'member 4 score sheets'!$2:$5</definedName>
    <definedName name="_xlnm.Print_Titles" localSheetId="5">'member 5 score sheets'!$2:$5</definedName>
    <definedName name="_xlnm.Print_Titles" localSheetId="0">summary!$2:$4</definedName>
  </definedNames>
  <calcPr calcId="191029"/>
</workbook>
</file>

<file path=xl/calcChain.xml><?xml version="1.0" encoding="utf-8"?>
<calcChain xmlns="http://schemas.openxmlformats.org/spreadsheetml/2006/main">
  <c r="AD25" i="4" l="1"/>
  <c r="AD24" i="4"/>
  <c r="AD23" i="4"/>
  <c r="AD22" i="4"/>
  <c r="AD21" i="4"/>
  <c r="AD20" i="4"/>
  <c r="AD19" i="4"/>
  <c r="AD18" i="4"/>
  <c r="AD17" i="4"/>
  <c r="AD16" i="4"/>
  <c r="AD15" i="4"/>
  <c r="AD14" i="4"/>
  <c r="AD13" i="4"/>
  <c r="AD12" i="4"/>
  <c r="AC25" i="4"/>
  <c r="AC24" i="4"/>
  <c r="AC23" i="4"/>
  <c r="AC22" i="4"/>
  <c r="AC21" i="4"/>
  <c r="AC20" i="4"/>
  <c r="AC19" i="4"/>
  <c r="AC18" i="4"/>
  <c r="AC17" i="4"/>
  <c r="AC16" i="4"/>
  <c r="AC15" i="4"/>
  <c r="AC14" i="4"/>
  <c r="AC13" i="4"/>
  <c r="AC12" i="4"/>
  <c r="X25" i="4"/>
  <c r="X24" i="4"/>
  <c r="X23" i="4"/>
  <c r="X22" i="4"/>
  <c r="X21" i="4"/>
  <c r="X20" i="4"/>
  <c r="X19" i="4"/>
  <c r="X18" i="4"/>
  <c r="X17" i="4"/>
  <c r="X16" i="4"/>
  <c r="X15" i="4"/>
  <c r="X14" i="4"/>
  <c r="X13" i="4"/>
  <c r="X12" i="4"/>
  <c r="W25" i="4"/>
  <c r="W24" i="4"/>
  <c r="W23" i="4"/>
  <c r="W22" i="4"/>
  <c r="W21" i="4"/>
  <c r="W20" i="4"/>
  <c r="W19" i="4"/>
  <c r="W18" i="4"/>
  <c r="W17" i="4"/>
  <c r="W16" i="4"/>
  <c r="W15" i="4"/>
  <c r="W14" i="4"/>
  <c r="W13" i="4"/>
  <c r="W12" i="4"/>
  <c r="R25" i="4"/>
  <c r="R24" i="4"/>
  <c r="R23" i="4"/>
  <c r="R22" i="4"/>
  <c r="R21" i="4"/>
  <c r="R20" i="4"/>
  <c r="R19" i="4"/>
  <c r="R18" i="4"/>
  <c r="R17" i="4"/>
  <c r="R16" i="4"/>
  <c r="R15" i="4"/>
  <c r="R14" i="4"/>
  <c r="R13" i="4"/>
  <c r="R12" i="4"/>
  <c r="Q25" i="4"/>
  <c r="Q24" i="4"/>
  <c r="Q23" i="4"/>
  <c r="Q22" i="4"/>
  <c r="Q21" i="4"/>
  <c r="Q20" i="4"/>
  <c r="Q19" i="4"/>
  <c r="Q18" i="4"/>
  <c r="Q17" i="4"/>
  <c r="Q16" i="4"/>
  <c r="Q15" i="4"/>
  <c r="Q14" i="4"/>
  <c r="Q13" i="4"/>
  <c r="Q12" i="4"/>
  <c r="L25" i="4"/>
  <c r="L24" i="4"/>
  <c r="L23" i="4"/>
  <c r="L22" i="4"/>
  <c r="L21" i="4"/>
  <c r="L20" i="4"/>
  <c r="L19" i="4"/>
  <c r="L18" i="4"/>
  <c r="L17" i="4"/>
  <c r="L16" i="4"/>
  <c r="L15" i="4"/>
  <c r="L14" i="4"/>
  <c r="L13" i="4"/>
  <c r="L12" i="4"/>
  <c r="K25" i="4"/>
  <c r="K24" i="4"/>
  <c r="K23" i="4"/>
  <c r="K22" i="4"/>
  <c r="K21" i="4"/>
  <c r="K20" i="4"/>
  <c r="K19" i="4"/>
  <c r="K18" i="4"/>
  <c r="K17" i="4"/>
  <c r="K16" i="4"/>
  <c r="K15" i="4"/>
  <c r="K14" i="4"/>
  <c r="K13" i="4"/>
  <c r="K12" i="4"/>
  <c r="F25" i="4"/>
  <c r="F24" i="4"/>
  <c r="F23" i="4"/>
  <c r="F22" i="4"/>
  <c r="F21" i="4"/>
  <c r="F20" i="4"/>
  <c r="F19" i="4"/>
  <c r="F18" i="4"/>
  <c r="F17" i="4"/>
  <c r="F16" i="4"/>
  <c r="F15" i="4"/>
  <c r="F14" i="4"/>
  <c r="F13" i="4"/>
  <c r="F12" i="4"/>
  <c r="E25" i="4"/>
  <c r="E24" i="4"/>
  <c r="E23" i="4"/>
  <c r="E22" i="4"/>
  <c r="E21" i="4"/>
  <c r="E20" i="4"/>
  <c r="E19" i="4"/>
  <c r="E18" i="4"/>
  <c r="E17" i="4"/>
  <c r="E16" i="4"/>
  <c r="E15" i="4"/>
  <c r="E14" i="4"/>
  <c r="E13" i="4"/>
  <c r="E12" i="4"/>
  <c r="AD11" i="4"/>
  <c r="AC11" i="4"/>
  <c r="X11" i="4"/>
  <c r="W11" i="4"/>
  <c r="R11" i="4"/>
  <c r="Q11" i="4"/>
  <c r="L11" i="4"/>
  <c r="K11" i="4"/>
  <c r="F11" i="4"/>
  <c r="E11" i="4"/>
  <c r="Q26" i="9"/>
  <c r="A26" i="9"/>
  <c r="Q25" i="9"/>
  <c r="A25" i="9"/>
  <c r="Q24" i="9"/>
  <c r="A24" i="9"/>
  <c r="Q23" i="9"/>
  <c r="A23" i="9"/>
  <c r="Q22" i="9"/>
  <c r="A22" i="9"/>
  <c r="Q21" i="9"/>
  <c r="A21" i="9"/>
  <c r="Q20" i="9"/>
  <c r="A20" i="9"/>
  <c r="Q19" i="9"/>
  <c r="A19" i="9"/>
  <c r="Q18" i="9"/>
  <c r="A18" i="9"/>
  <c r="Q17" i="9"/>
  <c r="A17" i="9"/>
  <c r="A12" i="9"/>
  <c r="N11" i="9"/>
  <c r="K11" i="9"/>
  <c r="H11" i="9"/>
  <c r="E11" i="9"/>
  <c r="B11" i="9"/>
  <c r="P10" i="9"/>
  <c r="N10" i="9"/>
  <c r="M10" i="9"/>
  <c r="K10" i="9"/>
  <c r="J10" i="9"/>
  <c r="H10" i="9"/>
  <c r="G10" i="9"/>
  <c r="E10" i="9"/>
  <c r="D10" i="9"/>
  <c r="B10" i="9"/>
  <c r="N9" i="9"/>
  <c r="K9" i="9"/>
  <c r="H9" i="9"/>
  <c r="E9" i="9"/>
  <c r="B9" i="9"/>
  <c r="Q8" i="9"/>
  <c r="B3" i="9"/>
  <c r="B2" i="9"/>
  <c r="Q26" i="8"/>
  <c r="A26" i="8"/>
  <c r="Q25" i="8"/>
  <c r="A25" i="8"/>
  <c r="Q24" i="8"/>
  <c r="A24" i="8"/>
  <c r="Q23" i="8"/>
  <c r="A23" i="8"/>
  <c r="Q22" i="8"/>
  <c r="A22" i="8"/>
  <c r="Q21" i="8"/>
  <c r="A21" i="8"/>
  <c r="Q20" i="8"/>
  <c r="A20" i="8"/>
  <c r="Q19" i="8"/>
  <c r="A19" i="8"/>
  <c r="Q18" i="8"/>
  <c r="A18" i="8"/>
  <c r="Q17" i="8"/>
  <c r="A17" i="8"/>
  <c r="A12" i="8"/>
  <c r="N11" i="8"/>
  <c r="K11" i="8"/>
  <c r="H11" i="8"/>
  <c r="E11" i="8"/>
  <c r="B11" i="8"/>
  <c r="P10" i="8"/>
  <c r="N10" i="8"/>
  <c r="M10" i="8"/>
  <c r="K10" i="8"/>
  <c r="J10" i="8"/>
  <c r="H10" i="8"/>
  <c r="G10" i="8"/>
  <c r="E10" i="8"/>
  <c r="D10" i="8"/>
  <c r="B10" i="8"/>
  <c r="N9" i="8"/>
  <c r="K9" i="8"/>
  <c r="H9" i="8"/>
  <c r="E9" i="8"/>
  <c r="B9" i="8"/>
  <c r="Q8" i="8"/>
  <c r="B3" i="8"/>
  <c r="B2" i="8"/>
  <c r="Q12" i="9" l="1"/>
  <c r="Q12" i="8"/>
  <c r="B3" i="7"/>
  <c r="B2" i="7"/>
  <c r="B3" i="6"/>
  <c r="B2" i="6"/>
  <c r="Q8" i="7"/>
  <c r="Q8" i="6"/>
  <c r="N11" i="7"/>
  <c r="K11" i="7"/>
  <c r="H11" i="7"/>
  <c r="E11" i="7"/>
  <c r="B11" i="7"/>
  <c r="P10" i="7"/>
  <c r="N10" i="7"/>
  <c r="M10" i="7"/>
  <c r="K10" i="7"/>
  <c r="J10" i="7"/>
  <c r="H10" i="7"/>
  <c r="G10" i="7"/>
  <c r="E10" i="7"/>
  <c r="D10" i="7"/>
  <c r="B10" i="7"/>
  <c r="N9" i="7"/>
  <c r="K9" i="7"/>
  <c r="H9" i="7"/>
  <c r="E9" i="7"/>
  <c r="B9" i="7"/>
  <c r="N11" i="6"/>
  <c r="K11" i="6"/>
  <c r="H11" i="6"/>
  <c r="E11" i="6"/>
  <c r="B11" i="6"/>
  <c r="P10" i="6"/>
  <c r="N10" i="6"/>
  <c r="M10" i="6"/>
  <c r="K10" i="6"/>
  <c r="J10" i="6"/>
  <c r="H10" i="6"/>
  <c r="G10" i="6"/>
  <c r="E10" i="6"/>
  <c r="D10" i="6"/>
  <c r="B10" i="6"/>
  <c r="N9" i="6"/>
  <c r="K9" i="6"/>
  <c r="H9" i="6"/>
  <c r="E9" i="6"/>
  <c r="B9" i="6"/>
  <c r="Q8" i="5"/>
  <c r="N11" i="5"/>
  <c r="N10" i="5"/>
  <c r="K11" i="5"/>
  <c r="K10" i="5"/>
  <c r="H11" i="5"/>
  <c r="H10" i="5"/>
  <c r="E11" i="5"/>
  <c r="E10" i="5"/>
  <c r="E9" i="5"/>
  <c r="B11" i="5"/>
  <c r="B10" i="5"/>
  <c r="Q17" i="7"/>
  <c r="Q18" i="7"/>
  <c r="Q19" i="7"/>
  <c r="Q20" i="7"/>
  <c r="Q21" i="7"/>
  <c r="Q22" i="7"/>
  <c r="Q23" i="7"/>
  <c r="Q24" i="7"/>
  <c r="Q25" i="7"/>
  <c r="Q26" i="7"/>
  <c r="Q17" i="6"/>
  <c r="Q18" i="6"/>
  <c r="Q19" i="6"/>
  <c r="Q20" i="6"/>
  <c r="Q21" i="6"/>
  <c r="Q22" i="6"/>
  <c r="Q23" i="6"/>
  <c r="Q24" i="6"/>
  <c r="Q25" i="6"/>
  <c r="Q26" i="6"/>
  <c r="A17" i="7"/>
  <c r="A18" i="7"/>
  <c r="A19" i="7"/>
  <c r="A20" i="7"/>
  <c r="A21" i="7"/>
  <c r="A22" i="7"/>
  <c r="A23" i="7"/>
  <c r="A24" i="7"/>
  <c r="A25" i="7"/>
  <c r="A26" i="7"/>
  <c r="A12" i="7"/>
  <c r="A17" i="6"/>
  <c r="A18" i="6"/>
  <c r="A19" i="6"/>
  <c r="A20" i="6"/>
  <c r="A21" i="6"/>
  <c r="A22" i="6"/>
  <c r="A23" i="6"/>
  <c r="A24" i="6"/>
  <c r="A25" i="6"/>
  <c r="A26" i="6"/>
  <c r="A12" i="6"/>
  <c r="Z12" i="4"/>
  <c r="AA12" i="4"/>
  <c r="AB12" i="4"/>
  <c r="Z13" i="4"/>
  <c r="AA13" i="4"/>
  <c r="AB13" i="4"/>
  <c r="Z14" i="4"/>
  <c r="AA14" i="4"/>
  <c r="AB14" i="4"/>
  <c r="Z15" i="4"/>
  <c r="AA15" i="4"/>
  <c r="AB15" i="4"/>
  <c r="Z16" i="4"/>
  <c r="AA16" i="4"/>
  <c r="AB16" i="4"/>
  <c r="Z17" i="4"/>
  <c r="AA17" i="4"/>
  <c r="AB17" i="4"/>
  <c r="Z18" i="4"/>
  <c r="AA18" i="4"/>
  <c r="AB18" i="4"/>
  <c r="Z19" i="4"/>
  <c r="AA19" i="4"/>
  <c r="AB19" i="4"/>
  <c r="Z20" i="4"/>
  <c r="AA20" i="4"/>
  <c r="AB20" i="4"/>
  <c r="Z21" i="4"/>
  <c r="AA21" i="4"/>
  <c r="AB21" i="4"/>
  <c r="Z22" i="4"/>
  <c r="AA22" i="4"/>
  <c r="AB22" i="4"/>
  <c r="Z23" i="4"/>
  <c r="AA23" i="4"/>
  <c r="AB23" i="4"/>
  <c r="Z24" i="4"/>
  <c r="AA24" i="4"/>
  <c r="AB24" i="4"/>
  <c r="Z25" i="4"/>
  <c r="AA25" i="4"/>
  <c r="AB25" i="4"/>
  <c r="T12" i="4"/>
  <c r="U12" i="4"/>
  <c r="V12" i="4"/>
  <c r="T13" i="4"/>
  <c r="U13" i="4"/>
  <c r="V13" i="4"/>
  <c r="T14" i="4"/>
  <c r="U14" i="4"/>
  <c r="V14" i="4"/>
  <c r="T15" i="4"/>
  <c r="U15" i="4"/>
  <c r="V15" i="4"/>
  <c r="T16" i="4"/>
  <c r="U16" i="4"/>
  <c r="V16" i="4"/>
  <c r="T17" i="4"/>
  <c r="U17" i="4"/>
  <c r="V17" i="4"/>
  <c r="T18" i="4"/>
  <c r="U18" i="4"/>
  <c r="V18" i="4"/>
  <c r="T19" i="4"/>
  <c r="U19" i="4"/>
  <c r="V19" i="4"/>
  <c r="T20" i="4"/>
  <c r="U20" i="4"/>
  <c r="V20" i="4"/>
  <c r="T21" i="4"/>
  <c r="U21" i="4"/>
  <c r="V21" i="4"/>
  <c r="T22" i="4"/>
  <c r="U22" i="4"/>
  <c r="V22" i="4"/>
  <c r="T23" i="4"/>
  <c r="U23" i="4"/>
  <c r="V23" i="4"/>
  <c r="T24" i="4"/>
  <c r="U24" i="4"/>
  <c r="V24" i="4"/>
  <c r="T25" i="4"/>
  <c r="U25" i="4"/>
  <c r="V25" i="4"/>
  <c r="N12" i="4"/>
  <c r="O12" i="4"/>
  <c r="P12" i="4"/>
  <c r="N13" i="4"/>
  <c r="O13" i="4"/>
  <c r="P13" i="4"/>
  <c r="N14" i="4"/>
  <c r="O14" i="4"/>
  <c r="P14" i="4"/>
  <c r="N15" i="4"/>
  <c r="O15" i="4"/>
  <c r="P15" i="4"/>
  <c r="N16" i="4"/>
  <c r="O16" i="4"/>
  <c r="P16" i="4"/>
  <c r="N17" i="4"/>
  <c r="O17" i="4"/>
  <c r="P17" i="4"/>
  <c r="N18" i="4"/>
  <c r="O18" i="4"/>
  <c r="P18" i="4"/>
  <c r="N19" i="4"/>
  <c r="O19" i="4"/>
  <c r="P19" i="4"/>
  <c r="N20" i="4"/>
  <c r="O20" i="4"/>
  <c r="P20" i="4"/>
  <c r="N21" i="4"/>
  <c r="O21" i="4"/>
  <c r="P21" i="4"/>
  <c r="N22" i="4"/>
  <c r="O22" i="4"/>
  <c r="P22" i="4"/>
  <c r="N23" i="4"/>
  <c r="O23" i="4"/>
  <c r="P23" i="4"/>
  <c r="N24" i="4"/>
  <c r="O24" i="4"/>
  <c r="P24" i="4"/>
  <c r="N25" i="4"/>
  <c r="O25" i="4"/>
  <c r="P25" i="4"/>
  <c r="H12" i="4"/>
  <c r="I12" i="4"/>
  <c r="J12" i="4"/>
  <c r="H13" i="4"/>
  <c r="I13" i="4"/>
  <c r="J13" i="4"/>
  <c r="H14" i="4"/>
  <c r="I14" i="4"/>
  <c r="J14" i="4"/>
  <c r="H15" i="4"/>
  <c r="I15" i="4"/>
  <c r="J15" i="4"/>
  <c r="H16" i="4"/>
  <c r="I16" i="4"/>
  <c r="J16" i="4"/>
  <c r="H17" i="4"/>
  <c r="I17" i="4"/>
  <c r="J17" i="4"/>
  <c r="H18" i="4"/>
  <c r="I18" i="4"/>
  <c r="J18" i="4"/>
  <c r="H19" i="4"/>
  <c r="I19" i="4"/>
  <c r="J19" i="4"/>
  <c r="H20" i="4"/>
  <c r="I20" i="4"/>
  <c r="J20" i="4"/>
  <c r="H21" i="4"/>
  <c r="I21" i="4"/>
  <c r="J21" i="4"/>
  <c r="H22" i="4"/>
  <c r="I22" i="4"/>
  <c r="J22" i="4"/>
  <c r="H23" i="4"/>
  <c r="I23" i="4"/>
  <c r="J23" i="4"/>
  <c r="H24" i="4"/>
  <c r="I24" i="4"/>
  <c r="J24" i="4"/>
  <c r="H25" i="4"/>
  <c r="I25" i="4"/>
  <c r="J25" i="4"/>
  <c r="C12" i="4"/>
  <c r="D12" i="4"/>
  <c r="C13" i="4"/>
  <c r="D13" i="4"/>
  <c r="C14" i="4"/>
  <c r="D14" i="4"/>
  <c r="C15" i="4"/>
  <c r="D15" i="4"/>
  <c r="C16" i="4"/>
  <c r="D16" i="4"/>
  <c r="C17" i="4"/>
  <c r="D17" i="4"/>
  <c r="C18" i="4"/>
  <c r="D18" i="4"/>
  <c r="C19" i="4"/>
  <c r="D19" i="4"/>
  <c r="C20" i="4"/>
  <c r="D20" i="4"/>
  <c r="C21" i="4"/>
  <c r="D21" i="4"/>
  <c r="C22" i="4"/>
  <c r="D22" i="4"/>
  <c r="C23" i="4"/>
  <c r="D23" i="4"/>
  <c r="C24" i="4"/>
  <c r="D24" i="4"/>
  <c r="C25" i="4"/>
  <c r="D25" i="4"/>
  <c r="B12" i="4"/>
  <c r="B13" i="4"/>
  <c r="B14" i="4"/>
  <c r="B15" i="4"/>
  <c r="B16" i="4"/>
  <c r="B17" i="4"/>
  <c r="G17" i="4" s="1"/>
  <c r="B18" i="4"/>
  <c r="B19" i="4"/>
  <c r="G19" i="4" s="1"/>
  <c r="B20" i="4"/>
  <c r="B21" i="4"/>
  <c r="G21" i="4" s="1"/>
  <c r="B22" i="4"/>
  <c r="B23" i="4"/>
  <c r="G23" i="4" s="1"/>
  <c r="B24" i="4"/>
  <c r="B25" i="4"/>
  <c r="G25" i="4" s="1"/>
  <c r="AB11" i="4"/>
  <c r="AA11" i="4"/>
  <c r="Z11" i="4"/>
  <c r="V11" i="4"/>
  <c r="U11" i="4"/>
  <c r="T11" i="4"/>
  <c r="Y11" i="4" s="1"/>
  <c r="P11" i="4"/>
  <c r="O11" i="4"/>
  <c r="N11" i="4"/>
  <c r="J11" i="4"/>
  <c r="I11" i="4"/>
  <c r="H11" i="4"/>
  <c r="M11" i="4" s="1"/>
  <c r="D11" i="4"/>
  <c r="C11" i="4"/>
  <c r="B11" i="4"/>
  <c r="Q17" i="5"/>
  <c r="Q18" i="5"/>
  <c r="Q19" i="5"/>
  <c r="Q20" i="5"/>
  <c r="Q21" i="5"/>
  <c r="Q22" i="5"/>
  <c r="Q23" i="5"/>
  <c r="Q24" i="5"/>
  <c r="Q25" i="5"/>
  <c r="Q26" i="5"/>
  <c r="A12" i="5"/>
  <c r="A17" i="5"/>
  <c r="A18" i="5"/>
  <c r="A19" i="5"/>
  <c r="A20" i="5"/>
  <c r="A21" i="5"/>
  <c r="A22" i="5"/>
  <c r="A23" i="5"/>
  <c r="A24" i="5"/>
  <c r="A25" i="5"/>
  <c r="A26" i="5"/>
  <c r="G13" i="4" l="1"/>
  <c r="G15" i="4"/>
  <c r="M25" i="4"/>
  <c r="M23" i="4"/>
  <c r="M21" i="4"/>
  <c r="M19" i="4"/>
  <c r="M17" i="4"/>
  <c r="M15" i="4"/>
  <c r="M13" i="4"/>
  <c r="S25" i="4"/>
  <c r="S23" i="4"/>
  <c r="S21" i="4"/>
  <c r="S19" i="4"/>
  <c r="S17" i="4"/>
  <c r="S15" i="4"/>
  <c r="S13" i="4"/>
  <c r="Y25" i="4"/>
  <c r="Y23" i="4"/>
  <c r="Y21" i="4"/>
  <c r="Y19" i="4"/>
  <c r="Y17" i="4"/>
  <c r="Y15" i="4"/>
  <c r="Y13" i="4"/>
  <c r="AE25" i="4"/>
  <c r="AE23" i="4"/>
  <c r="AE21" i="4"/>
  <c r="AE19" i="4"/>
  <c r="AE17" i="4"/>
  <c r="AE15" i="4"/>
  <c r="AE13" i="4"/>
  <c r="G11" i="4"/>
  <c r="S11" i="4"/>
  <c r="AE11" i="4"/>
  <c r="G24" i="4"/>
  <c r="G22" i="4"/>
  <c r="G20" i="4"/>
  <c r="G18" i="4"/>
  <c r="G16" i="4"/>
  <c r="G14" i="4"/>
  <c r="G12" i="4"/>
  <c r="M24" i="4"/>
  <c r="M22" i="4"/>
  <c r="M20" i="4"/>
  <c r="M18" i="4"/>
  <c r="M16" i="4"/>
  <c r="M14" i="4"/>
  <c r="M12" i="4"/>
  <c r="S24" i="4"/>
  <c r="S22" i="4"/>
  <c r="S20" i="4"/>
  <c r="S18" i="4"/>
  <c r="S16" i="4"/>
  <c r="S14" i="4"/>
  <c r="S12" i="4"/>
  <c r="Y24" i="4"/>
  <c r="Y22" i="4"/>
  <c r="Y20" i="4"/>
  <c r="Y18" i="4"/>
  <c r="Y16" i="4"/>
  <c r="Y14" i="4"/>
  <c r="Y12" i="4"/>
  <c r="AE24" i="4"/>
  <c r="AE22" i="4"/>
  <c r="AE20" i="4"/>
  <c r="AE18" i="4"/>
  <c r="AE16" i="4"/>
  <c r="AE14" i="4"/>
  <c r="AE12" i="4"/>
  <c r="AF23" i="4"/>
  <c r="AF16" i="4"/>
  <c r="AF21" i="4"/>
  <c r="AF25" i="4"/>
  <c r="AF17" i="4"/>
  <c r="Q12" i="7"/>
  <c r="Q12" i="6"/>
  <c r="AF15" i="4" l="1"/>
  <c r="AF14" i="4"/>
  <c r="AF13" i="4"/>
  <c r="AF18" i="4"/>
  <c r="AF22" i="4"/>
  <c r="AF19" i="4"/>
  <c r="AF20" i="4"/>
  <c r="AG20" i="4" s="1"/>
  <c r="AF24" i="4"/>
  <c r="AF12" i="4"/>
  <c r="AG24" i="4" l="1"/>
  <c r="AG14" i="4"/>
  <c r="AG21" i="4"/>
  <c r="AG19" i="4"/>
  <c r="AG17" i="4"/>
  <c r="AG22" i="4"/>
  <c r="AG18" i="4"/>
  <c r="AG16" i="4"/>
  <c r="AG25" i="4"/>
  <c r="AG15" i="4"/>
  <c r="AG13" i="4"/>
  <c r="AG23" i="4"/>
  <c r="P10" i="5" l="1"/>
  <c r="M10" i="5"/>
  <c r="J10" i="5"/>
  <c r="G10" i="5"/>
  <c r="D10" i="5"/>
  <c r="H9" i="5"/>
  <c r="K9" i="5"/>
  <c r="N9" i="5"/>
  <c r="B9" i="5"/>
  <c r="B3" i="5"/>
  <c r="B2" i="5"/>
  <c r="Q12" i="5" l="1"/>
  <c r="AF11" i="4"/>
  <c r="AG11" i="4" l="1"/>
  <c r="AG12" i="4"/>
</calcChain>
</file>

<file path=xl/sharedStrings.xml><?xml version="1.0" encoding="utf-8"?>
<sst xmlns="http://schemas.openxmlformats.org/spreadsheetml/2006/main" count="80" uniqueCount="29">
  <si>
    <t>Evaluation Criteria</t>
  </si>
  <si>
    <t>Understanding of Work to be Done</t>
  </si>
  <si>
    <t>Firm Name</t>
  </si>
  <si>
    <t>Staff Experience / Qualifications</t>
  </si>
  <si>
    <t>Deputy County Executive</t>
  </si>
  <si>
    <t>PROPOSAL REVIEW COMMITTEE RATINGS - SUMMARY</t>
  </si>
  <si>
    <t>Proposer</t>
  </si>
  <si>
    <t>#1</t>
  </si>
  <si>
    <t>#2</t>
  </si>
  <si>
    <t>#3</t>
  </si>
  <si>
    <t xml:space="preserve">Weight = </t>
  </si>
  <si>
    <t>Qualifications Ranking</t>
  </si>
  <si>
    <t>Avg. Score</t>
  </si>
  <si>
    <t>COMMITTEE MEMBER #:</t>
  </si>
  <si>
    <t>PROPOSAL REVIEW - COMMITTEE MEMBER RATINGS</t>
  </si>
  <si>
    <t>Committee Member Raw Score (0 - 10)</t>
  </si>
  <si>
    <t>Weighted Average Qualifications Score                  (0 - 10)</t>
  </si>
  <si>
    <t>Date</t>
  </si>
  <si>
    <t>Firm Experience with Similar Projects, and Quality of Any Past Experience with County</t>
  </si>
  <si>
    <t>#4</t>
  </si>
  <si>
    <t>#5</t>
  </si>
  <si>
    <t>ERIE COUNTY DEPARTMENT OF HOMELAND SECURITY &amp; EMERGENCY SERVICES</t>
  </si>
  <si>
    <r>
      <t>It is my opinion in recommending</t>
    </r>
    <r>
      <rPr>
        <sz val="14"/>
        <rFont val="Calibri"/>
        <family val="2"/>
      </rPr>
      <t xml:space="preserve"> F</t>
    </r>
    <r>
      <rPr>
        <b/>
        <sz val="14"/>
        <rFont val="Calibri"/>
        <family val="2"/>
      </rPr>
      <t>irm Name</t>
    </r>
    <r>
      <rPr>
        <b/>
        <sz val="14"/>
        <color rgb="FF000000"/>
        <rFont val="Calibri"/>
        <family val="2"/>
      </rPr>
      <t xml:space="preserve">, </t>
    </r>
    <r>
      <rPr>
        <b/>
        <sz val="14"/>
        <rFont val="Calibri"/>
        <family val="2"/>
      </rPr>
      <t>Address, City, NY ZIP</t>
    </r>
    <r>
      <rPr>
        <sz val="14"/>
        <rFont val="Calibri"/>
        <family val="2"/>
      </rPr>
      <t>.</t>
    </r>
    <r>
      <rPr>
        <sz val="14"/>
        <color rgb="FF000000"/>
        <rFont val="Calibri"/>
        <family val="2"/>
      </rPr>
      <t xml:space="preserve"> The Erie County Department of Public Works has complied with all applicable provisions of Section 19.08 of the Erie County Administrative Code.  Scoring sheets and other materials related to this matter are available for review at the Department of Public Works’ office during regular business hours.</t>
    </r>
  </si>
  <si>
    <t xml:space="preserve">Daniel Neaverth Jr. </t>
  </si>
  <si>
    <t>Commissioner of Homeland Security &amp; Emergency Services</t>
  </si>
  <si>
    <t>Organization and Scheduling</t>
  </si>
  <si>
    <t xml:space="preserve">Experience in coorindating with mulitdisplinary teams </t>
  </si>
  <si>
    <t>Lisa Chimera</t>
  </si>
  <si>
    <t>RFP Number 2023-036VF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</si>
</sst>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2"/>
      <color theme="1"/>
      <name val="Calibri"/>
      <family val="2"/>
      <scheme val="minor"/>
    </font>
    <font>
      <sz val="14"/>
      <color rgb="FF000000"/>
      <name val="Calibri"/>
      <family val="2"/>
    </font>
    <font>
      <sz val="16"/>
      <color theme="1"/>
      <name val="Calibri"/>
      <family val="2"/>
      <scheme val="minor"/>
    </font>
    <font>
      <b/>
      <sz val="22"/>
      <name val="Calibri"/>
      <family val="2"/>
      <scheme val="minor"/>
    </font>
    <font>
      <b/>
      <sz val="14"/>
      <name val="Calibri"/>
      <family val="2"/>
      <scheme val="minor"/>
    </font>
    <font>
      <b/>
      <sz val="16"/>
      <name val="Calibri"/>
      <family val="2"/>
      <scheme val="minor"/>
    </font>
    <font>
      <sz val="16"/>
      <name val="Calibri"/>
      <family val="2"/>
      <scheme val="minor"/>
    </font>
    <font>
      <sz val="14"/>
      <name val="Calibri"/>
      <family val="2"/>
    </font>
    <font>
      <sz val="14"/>
      <name val="Calibri"/>
      <family val="2"/>
      <scheme val="minor"/>
    </font>
    <font>
      <b/>
      <sz val="14"/>
      <name val="Calibri"/>
      <family val="2"/>
    </font>
    <font>
      <b/>
      <sz val="14"/>
      <color rgb="FF000000"/>
      <name val="Calibri"/>
      <family val="2"/>
    </font>
  </fonts>
  <fills count="2">
    <fill>
      <patternFill patternType="none"/>
    </fill>
    <fill>
      <patternFill patternType="gray125"/>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11">
    <xf numFmtId="0" fontId="0" fillId="0" borderId="0" xfId="0"/>
    <xf numFmtId="0" fontId="3" fillId="0" borderId="0" xfId="0" applyFont="1"/>
    <xf numFmtId="0" fontId="3" fillId="0" borderId="16" xfId="0" applyFont="1" applyBorder="1"/>
    <xf numFmtId="0" fontId="6" fillId="0" borderId="0" xfId="0" applyFont="1"/>
    <xf numFmtId="0" fontId="0" fillId="0" borderId="0" xfId="0" applyProtection="1"/>
    <xf numFmtId="0" fontId="6" fillId="0" borderId="0" xfId="0" applyFont="1" applyProtection="1"/>
    <xf numFmtId="9" fontId="8" fillId="0" borderId="27" xfId="0" applyNumberFormat="1" applyFont="1" applyFill="1" applyBorder="1" applyAlignment="1" applyProtection="1">
      <alignment horizontal="left" vertical="center" wrapText="1"/>
    </xf>
    <xf numFmtId="9" fontId="8" fillId="0" borderId="26" xfId="0" applyNumberFormat="1" applyFont="1" applyFill="1" applyBorder="1" applyAlignment="1" applyProtection="1">
      <alignment horizontal="left" vertical="center" wrapText="1"/>
    </xf>
    <xf numFmtId="0" fontId="10" fillId="0" borderId="28" xfId="0" applyFont="1" applyBorder="1" applyAlignment="1" applyProtection="1">
      <alignment vertical="center" wrapText="1"/>
    </xf>
    <xf numFmtId="0" fontId="10" fillId="0" borderId="29" xfId="0" applyFont="1" applyBorder="1" applyAlignment="1" applyProtection="1">
      <alignment vertical="center" wrapText="1"/>
    </xf>
    <xf numFmtId="0" fontId="10" fillId="0" borderId="30" xfId="0" applyFont="1" applyBorder="1" applyAlignment="1" applyProtection="1">
      <alignment vertical="center" wrapText="1"/>
    </xf>
    <xf numFmtId="2" fontId="6" fillId="0" borderId="28" xfId="0" applyNumberFormat="1" applyFont="1" applyBorder="1" applyAlignment="1" applyProtection="1">
      <alignment horizontal="center" vertical="center" wrapText="1"/>
    </xf>
    <xf numFmtId="2" fontId="6" fillId="0" borderId="34" xfId="0" applyNumberFormat="1" applyFont="1" applyBorder="1" applyAlignment="1" applyProtection="1">
      <alignment horizontal="center" vertical="center" wrapText="1"/>
    </xf>
    <xf numFmtId="2" fontId="6" fillId="0" borderId="36" xfId="0" applyNumberFormat="1" applyFont="1" applyBorder="1" applyAlignment="1" applyProtection="1">
      <alignment horizontal="center" vertical="center" wrapText="1"/>
    </xf>
    <xf numFmtId="0" fontId="10" fillId="0" borderId="34" xfId="0" applyFont="1" applyBorder="1" applyAlignment="1" applyProtection="1">
      <alignment vertical="center" wrapText="1"/>
    </xf>
    <xf numFmtId="0" fontId="2" fillId="0" borderId="0" xfId="0" applyFont="1" applyAlignment="1" applyProtection="1">
      <alignment horizontal="right"/>
    </xf>
    <xf numFmtId="0" fontId="10" fillId="0" borderId="0" xfId="0" applyFont="1" applyBorder="1" applyAlignment="1" applyProtection="1"/>
    <xf numFmtId="0" fontId="9" fillId="0" borderId="0" xfId="0" applyFont="1" applyBorder="1" applyAlignment="1" applyProtection="1"/>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12" fillId="0" borderId="32" xfId="0" applyFont="1" applyBorder="1" applyAlignment="1" applyProtection="1">
      <alignment vertical="center" wrapText="1"/>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3" xfId="0" applyFont="1" applyBorder="1" applyAlignment="1" applyProtection="1">
      <alignment horizontal="center" vertical="center"/>
    </xf>
    <xf numFmtId="2" fontId="3" fillId="0" borderId="16" xfId="0" applyNumberFormat="1" applyFont="1" applyBorder="1" applyAlignment="1" applyProtection="1">
      <alignment horizontal="center" vertical="center" wrapText="1"/>
    </xf>
    <xf numFmtId="0" fontId="12" fillId="0" borderId="24" xfId="0" applyFont="1" applyBorder="1" applyAlignment="1" applyProtection="1">
      <alignment vertical="center" wrapText="1"/>
      <protection locked="0"/>
    </xf>
    <xf numFmtId="0" fontId="3" fillId="0" borderId="9" xfId="0" applyFont="1" applyBorder="1" applyAlignment="1" applyProtection="1">
      <alignment horizontal="center" vertical="center"/>
    </xf>
    <xf numFmtId="0" fontId="3" fillId="0" borderId="33" xfId="0" applyFont="1" applyBorder="1" applyAlignment="1" applyProtection="1">
      <alignment horizontal="center" vertical="center"/>
    </xf>
    <xf numFmtId="2" fontId="3" fillId="0" borderId="5" xfId="0" applyNumberFormat="1"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37" xfId="0" applyFont="1" applyBorder="1" applyAlignment="1" applyProtection="1">
      <alignment horizontal="center" vertical="center"/>
    </xf>
    <xf numFmtId="2" fontId="3" fillId="0" borderId="27" xfId="0" applyNumberFormat="1" applyFont="1" applyBorder="1" applyAlignment="1" applyProtection="1">
      <alignment horizontal="center" vertical="center" wrapText="1"/>
    </xf>
    <xf numFmtId="0" fontId="12" fillId="0" borderId="25" xfId="0" applyFont="1" applyBorder="1" applyAlignment="1" applyProtection="1">
      <alignment vertical="center" wrapText="1"/>
      <protection locked="0"/>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2" fontId="3" fillId="0" borderId="8" xfId="0" applyNumberFormat="1"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45" xfId="0" applyFont="1" applyBorder="1" applyAlignment="1" applyProtection="1">
      <alignment horizontal="center" vertical="center"/>
    </xf>
    <xf numFmtId="2" fontId="3" fillId="0" borderId="20" xfId="0" applyNumberFormat="1" applyFont="1" applyBorder="1" applyAlignment="1" applyProtection="1">
      <alignment horizontal="center" vertical="center" wrapText="1"/>
    </xf>
    <xf numFmtId="0" fontId="3" fillId="0" borderId="48" xfId="0" applyFont="1" applyBorder="1" applyAlignment="1">
      <alignment horizontal="center" vertical="center"/>
    </xf>
    <xf numFmtId="0" fontId="3" fillId="0" borderId="31" xfId="0" applyFont="1" applyBorder="1" applyAlignment="1" applyProtection="1">
      <alignment horizontal="center" vertical="center"/>
    </xf>
    <xf numFmtId="2" fontId="3" fillId="0" borderId="15" xfId="0" applyNumberFormat="1" applyFont="1" applyBorder="1" applyAlignment="1" applyProtection="1">
      <alignment horizontal="center" vertical="center"/>
    </xf>
    <xf numFmtId="0" fontId="3" fillId="0" borderId="50" xfId="0"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2" fontId="3" fillId="0" borderId="51" xfId="0" applyNumberFormat="1" applyFont="1" applyBorder="1" applyAlignment="1" applyProtection="1">
      <alignment horizontal="center" vertical="center"/>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1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6" xfId="0" applyFont="1" applyBorder="1" applyAlignment="1">
      <alignment horizontal="center" vertical="center" wrapText="1"/>
    </xf>
    <xf numFmtId="0" fontId="8" fillId="0" borderId="4" xfId="0" applyFont="1" applyFill="1" applyBorder="1" applyAlignment="1" applyProtection="1">
      <alignment horizontal="right" vertical="center" wrapText="1"/>
      <protection locked="0"/>
    </xf>
    <xf numFmtId="0" fontId="8" fillId="0" borderId="10" xfId="0" applyFont="1" applyFill="1" applyBorder="1" applyAlignment="1" applyProtection="1">
      <alignment horizontal="right" vertical="center" wrapText="1"/>
      <protection locked="0"/>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0" xfId="0" applyFont="1" applyAlignment="1" applyProtection="1">
      <alignment horizontal="left" vertical="center" wrapText="1"/>
      <protection locked="0"/>
    </xf>
    <xf numFmtId="9" fontId="8" fillId="0" borderId="26" xfId="0" applyNumberFormat="1" applyFont="1" applyFill="1" applyBorder="1" applyAlignment="1" applyProtection="1">
      <alignment horizontal="left" vertical="center" wrapText="1"/>
      <protection locked="0"/>
    </xf>
    <xf numFmtId="9" fontId="8" fillId="0" borderId="27" xfId="0" applyNumberFormat="1" applyFont="1" applyFill="1" applyBorder="1" applyAlignment="1" applyProtection="1">
      <alignment horizontal="left" vertical="center" wrapText="1"/>
      <protection locked="0"/>
    </xf>
    <xf numFmtId="9" fontId="8" fillId="0" borderId="5" xfId="0" applyNumberFormat="1" applyFont="1" applyFill="1" applyBorder="1" applyAlignment="1" applyProtection="1">
      <alignment horizontal="left" vertical="center" wrapText="1"/>
      <protection locked="0"/>
    </xf>
    <xf numFmtId="0" fontId="3" fillId="0" borderId="42" xfId="0" applyFont="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4" fillId="0" borderId="0" xfId="0" applyFont="1" applyAlignment="1">
      <alignment horizontal="center" vertical="center"/>
    </xf>
    <xf numFmtId="0" fontId="2" fillId="0" borderId="22" xfId="0" applyFont="1" applyBorder="1" applyAlignment="1">
      <alignment horizontal="center"/>
    </xf>
    <xf numFmtId="0" fontId="2" fillId="0" borderId="31" xfId="0" applyFont="1" applyBorder="1" applyAlignment="1">
      <alignment horizontal="center"/>
    </xf>
    <xf numFmtId="0" fontId="2" fillId="0" borderId="49" xfId="0" applyFont="1" applyBorder="1" applyAlignment="1">
      <alignment horizontal="center"/>
    </xf>
    <xf numFmtId="0" fontId="2" fillId="0" borderId="15" xfId="0" applyFont="1" applyBorder="1" applyAlignment="1">
      <alignment horizontal="center"/>
    </xf>
    <xf numFmtId="0" fontId="6" fillId="0" borderId="24"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1" fillId="0" borderId="4" xfId="0" applyFont="1" applyFill="1" applyBorder="1" applyAlignment="1" applyProtection="1">
      <alignment horizontal="right" vertical="center" wrapText="1"/>
    </xf>
    <xf numFmtId="0" fontId="1" fillId="0" borderId="10" xfId="0" applyFont="1" applyFill="1" applyBorder="1" applyAlignment="1" applyProtection="1">
      <alignment horizontal="right" vertical="center"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9" fillId="0" borderId="16" xfId="0" applyFont="1" applyBorder="1" applyAlignment="1" applyProtection="1">
      <alignment horizont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4"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1202532</xdr:colOff>
      <xdr:row>0</xdr:row>
      <xdr:rowOff>95249</xdr:rowOff>
    </xdr:from>
    <xdr:to>
      <xdr:col>1</xdr:col>
      <xdr:colOff>67015</xdr:colOff>
      <xdr:row>4</xdr:row>
      <xdr:rowOff>61911</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0000"/>
            </a:clrFrom>
            <a:clrTo>
              <a:srgbClr val="FF0000">
                <a:alpha val="0"/>
              </a:srgbClr>
            </a:clrTo>
          </a:clrChange>
          <a:extLst>
            <a:ext uri="{28A0092B-C50C-407E-A947-70E740481C1C}">
              <a14:useLocalDpi xmlns:a14="http://schemas.microsoft.com/office/drawing/2010/main" val="0"/>
            </a:ext>
          </a:extLst>
        </a:blip>
        <a:srcRect l="10196" r="10196" b="3622"/>
        <a:stretch>
          <a:fillRect/>
        </a:stretch>
      </xdr:blipFill>
      <xdr:spPr bwMode="auto">
        <a:xfrm>
          <a:off x="1202532" y="95249"/>
          <a:ext cx="1371600" cy="1371600"/>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1202532</xdr:colOff>
      <xdr:row>0</xdr:row>
      <xdr:rowOff>95249</xdr:rowOff>
    </xdr:from>
    <xdr:to>
      <xdr:col>0</xdr:col>
      <xdr:colOff>2558257</xdr:colOff>
      <xdr:row>4</xdr:row>
      <xdr:rowOff>61911</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clrChange>
            <a:clrFrom>
              <a:srgbClr val="FF0000"/>
            </a:clrFrom>
            <a:clrTo>
              <a:srgbClr val="FF0000">
                <a:alpha val="0"/>
              </a:srgbClr>
            </a:clrTo>
          </a:clrChange>
          <a:extLst>
            <a:ext uri="{28A0092B-C50C-407E-A947-70E740481C1C}">
              <a14:useLocalDpi xmlns:a14="http://schemas.microsoft.com/office/drawing/2010/main" val="0"/>
            </a:ext>
          </a:extLst>
        </a:blip>
        <a:srcRect l="10196" r="10196" b="3622"/>
        <a:stretch>
          <a:fillRect/>
        </a:stretch>
      </xdr:blipFill>
      <xdr:spPr bwMode="auto">
        <a:xfrm>
          <a:off x="1202532" y="95249"/>
          <a:ext cx="1357312" cy="1376362"/>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1202532</xdr:colOff>
      <xdr:row>0</xdr:row>
      <xdr:rowOff>95249</xdr:rowOff>
    </xdr:from>
    <xdr:to>
      <xdr:col>0</xdr:col>
      <xdr:colOff>2558257</xdr:colOff>
      <xdr:row>4</xdr:row>
      <xdr:rowOff>61911</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clrChange>
            <a:clrFrom>
              <a:srgbClr val="FF0000"/>
            </a:clrFrom>
            <a:clrTo>
              <a:srgbClr val="FF0000">
                <a:alpha val="0"/>
              </a:srgbClr>
            </a:clrTo>
          </a:clrChange>
          <a:extLst>
            <a:ext uri="{28A0092B-C50C-407E-A947-70E740481C1C}">
              <a14:useLocalDpi xmlns:a14="http://schemas.microsoft.com/office/drawing/2010/main" val="0"/>
            </a:ext>
          </a:extLst>
        </a:blip>
        <a:srcRect l="10196" r="10196" b="3622"/>
        <a:stretch>
          <a:fillRect/>
        </a:stretch>
      </xdr:blipFill>
      <xdr:spPr bwMode="auto">
        <a:xfrm>
          <a:off x="1202532" y="95249"/>
          <a:ext cx="1362075" cy="1376362"/>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1202532</xdr:colOff>
      <xdr:row>0</xdr:row>
      <xdr:rowOff>95249</xdr:rowOff>
    </xdr:from>
    <xdr:to>
      <xdr:col>0</xdr:col>
      <xdr:colOff>2558257</xdr:colOff>
      <xdr:row>4</xdr:row>
      <xdr:rowOff>61911</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clrChange>
            <a:clrFrom>
              <a:srgbClr val="FF0000"/>
            </a:clrFrom>
            <a:clrTo>
              <a:srgbClr val="FF0000">
                <a:alpha val="0"/>
              </a:srgbClr>
            </a:clrTo>
          </a:clrChange>
          <a:extLst>
            <a:ext uri="{28A0092B-C50C-407E-A947-70E740481C1C}">
              <a14:useLocalDpi xmlns:a14="http://schemas.microsoft.com/office/drawing/2010/main" val="0"/>
            </a:ext>
          </a:extLst>
        </a:blip>
        <a:srcRect l="10196" r="10196" b="3622"/>
        <a:stretch>
          <a:fillRect/>
        </a:stretch>
      </xdr:blipFill>
      <xdr:spPr bwMode="auto">
        <a:xfrm>
          <a:off x="1202532" y="95249"/>
          <a:ext cx="1362075" cy="1376362"/>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1202532</xdr:colOff>
      <xdr:row>0</xdr:row>
      <xdr:rowOff>95249</xdr:rowOff>
    </xdr:from>
    <xdr:to>
      <xdr:col>0</xdr:col>
      <xdr:colOff>2558257</xdr:colOff>
      <xdr:row>4</xdr:row>
      <xdr:rowOff>61911</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clrChange>
            <a:clrFrom>
              <a:srgbClr val="FF0000"/>
            </a:clrFrom>
            <a:clrTo>
              <a:srgbClr val="FF0000">
                <a:alpha val="0"/>
              </a:srgbClr>
            </a:clrTo>
          </a:clrChange>
          <a:extLst>
            <a:ext uri="{28A0092B-C50C-407E-A947-70E740481C1C}">
              <a14:useLocalDpi xmlns:a14="http://schemas.microsoft.com/office/drawing/2010/main" val="0"/>
            </a:ext>
          </a:extLst>
        </a:blip>
        <a:srcRect l="10196" r="10196" b="3622"/>
        <a:stretch>
          <a:fillRect/>
        </a:stretch>
      </xdr:blipFill>
      <xdr:spPr bwMode="auto">
        <a:xfrm>
          <a:off x="1202532" y="95249"/>
          <a:ext cx="1355725" cy="1376362"/>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1202532</xdr:colOff>
      <xdr:row>0</xdr:row>
      <xdr:rowOff>95249</xdr:rowOff>
    </xdr:from>
    <xdr:to>
      <xdr:col>0</xdr:col>
      <xdr:colOff>2558257</xdr:colOff>
      <xdr:row>4</xdr:row>
      <xdr:rowOff>61911</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clrChange>
            <a:clrFrom>
              <a:srgbClr val="FF0000"/>
            </a:clrFrom>
            <a:clrTo>
              <a:srgbClr val="FF0000">
                <a:alpha val="0"/>
              </a:srgbClr>
            </a:clrTo>
          </a:clrChange>
          <a:extLst>
            <a:ext uri="{28A0092B-C50C-407E-A947-70E740481C1C}">
              <a14:useLocalDpi xmlns:a14="http://schemas.microsoft.com/office/drawing/2010/main" val="0"/>
            </a:ext>
          </a:extLst>
        </a:blip>
        <a:srcRect l="10196" r="10196" b="3622"/>
        <a:stretch>
          <a:fillRect/>
        </a:stretch>
      </xdr:blipFill>
      <xdr:spPr bwMode="auto">
        <a:xfrm>
          <a:off x="1202532" y="95249"/>
          <a:ext cx="1355725" cy="1376362"/>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
  <sheetViews>
    <sheetView tabSelected="1" view="pageBreakPreview" topLeftCell="A7" zoomScale="50" zoomScaleNormal="80" zoomScaleSheetLayoutView="50" workbookViewId="0">
      <selection activeCell="Z7" sqref="Z7:AE7"/>
    </sheetView>
  </sheetViews>
  <sheetFormatPr defaultRowHeight="15" x14ac:dyDescent="0.25"/>
  <cols>
    <col min="1" max="1" width="37.140625" customWidth="1"/>
    <col min="2" max="31" width="10.28515625" customWidth="1"/>
    <col min="32" max="33" width="19.42578125" customWidth="1"/>
  </cols>
  <sheetData>
    <row r="1" spans="1:33" ht="30" customHeight="1" x14ac:dyDescent="0.25"/>
    <row r="2" spans="1:33" ht="24.75" customHeight="1" x14ac:dyDescent="0.25">
      <c r="C2" s="75" t="s">
        <v>21</v>
      </c>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3" ht="24.75" customHeight="1" x14ac:dyDescent="0.25">
      <c r="C3" s="75" t="s">
        <v>28</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3" ht="31.5" customHeight="1" x14ac:dyDescent="0.25">
      <c r="C4" s="76" t="s">
        <v>5</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3" ht="15.75" thickBot="1" x14ac:dyDescent="0.3"/>
    <row r="6" spans="1:33" ht="19.5" customHeight="1" thickBot="1" x14ac:dyDescent="0.4">
      <c r="A6" s="56" t="s">
        <v>6</v>
      </c>
      <c r="B6" s="77" t="s">
        <v>0</v>
      </c>
      <c r="C6" s="78"/>
      <c r="D6" s="78"/>
      <c r="E6" s="78"/>
      <c r="F6" s="78"/>
      <c r="G6" s="78"/>
      <c r="H6" s="78"/>
      <c r="I6" s="78"/>
      <c r="J6" s="78"/>
      <c r="K6" s="78"/>
      <c r="L6" s="78"/>
      <c r="M6" s="78"/>
      <c r="N6" s="78"/>
      <c r="O6" s="78"/>
      <c r="P6" s="78"/>
      <c r="Q6" s="78"/>
      <c r="R6" s="78"/>
      <c r="S6" s="78"/>
      <c r="T6" s="78"/>
      <c r="U6" s="78"/>
      <c r="V6" s="78"/>
      <c r="W6" s="78"/>
      <c r="X6" s="78"/>
      <c r="Y6" s="78"/>
      <c r="Z6" s="78"/>
      <c r="AA6" s="78"/>
      <c r="AB6" s="78"/>
      <c r="AC6" s="79"/>
      <c r="AD6" s="79"/>
      <c r="AE6" s="80"/>
      <c r="AF6" s="59" t="s">
        <v>16</v>
      </c>
      <c r="AG6" s="59" t="s">
        <v>11</v>
      </c>
    </row>
    <row r="7" spans="1:33" ht="82.5" customHeight="1" x14ac:dyDescent="0.25">
      <c r="A7" s="57"/>
      <c r="B7" s="71" t="s">
        <v>1</v>
      </c>
      <c r="C7" s="72"/>
      <c r="D7" s="72"/>
      <c r="E7" s="73"/>
      <c r="F7" s="73"/>
      <c r="G7" s="74"/>
      <c r="H7" s="71" t="s">
        <v>3</v>
      </c>
      <c r="I7" s="72"/>
      <c r="J7" s="72"/>
      <c r="K7" s="73"/>
      <c r="L7" s="73"/>
      <c r="M7" s="74"/>
      <c r="N7" s="71" t="s">
        <v>18</v>
      </c>
      <c r="O7" s="72"/>
      <c r="P7" s="72"/>
      <c r="Q7" s="73"/>
      <c r="R7" s="73"/>
      <c r="S7" s="74"/>
      <c r="T7" s="71" t="s">
        <v>25</v>
      </c>
      <c r="U7" s="72"/>
      <c r="V7" s="72"/>
      <c r="W7" s="73"/>
      <c r="X7" s="73"/>
      <c r="Y7" s="74"/>
      <c r="Z7" s="71" t="s">
        <v>26</v>
      </c>
      <c r="AA7" s="72"/>
      <c r="AB7" s="72"/>
      <c r="AC7" s="73"/>
      <c r="AD7" s="73"/>
      <c r="AE7" s="74"/>
      <c r="AF7" s="60"/>
      <c r="AG7" s="60"/>
    </row>
    <row r="8" spans="1:33" ht="21" customHeight="1" x14ac:dyDescent="0.25">
      <c r="A8" s="57"/>
      <c r="B8" s="62" t="s">
        <v>10</v>
      </c>
      <c r="C8" s="63"/>
      <c r="D8" s="67">
        <v>0.3</v>
      </c>
      <c r="E8" s="68"/>
      <c r="F8" s="68"/>
      <c r="G8" s="69"/>
      <c r="H8" s="62" t="s">
        <v>10</v>
      </c>
      <c r="I8" s="63"/>
      <c r="J8" s="67">
        <v>0.3</v>
      </c>
      <c r="K8" s="68"/>
      <c r="L8" s="68"/>
      <c r="M8" s="69"/>
      <c r="N8" s="62" t="s">
        <v>10</v>
      </c>
      <c r="O8" s="63"/>
      <c r="P8" s="67">
        <v>0.2</v>
      </c>
      <c r="Q8" s="68"/>
      <c r="R8" s="68"/>
      <c r="S8" s="69"/>
      <c r="T8" s="62" t="s">
        <v>10</v>
      </c>
      <c r="U8" s="63"/>
      <c r="V8" s="67">
        <v>0.15</v>
      </c>
      <c r="W8" s="68"/>
      <c r="X8" s="68"/>
      <c r="Y8" s="69"/>
      <c r="Z8" s="62" t="s">
        <v>10</v>
      </c>
      <c r="AA8" s="63"/>
      <c r="AB8" s="67">
        <v>0.05</v>
      </c>
      <c r="AC8" s="68"/>
      <c r="AD8" s="68"/>
      <c r="AE8" s="69"/>
      <c r="AF8" s="60"/>
      <c r="AG8" s="60"/>
    </row>
    <row r="9" spans="1:33" s="1" customFormat="1" ht="90.75" customHeight="1" x14ac:dyDescent="0.3">
      <c r="A9" s="57"/>
      <c r="B9" s="53" t="s">
        <v>15</v>
      </c>
      <c r="C9" s="54"/>
      <c r="D9" s="54"/>
      <c r="E9" s="54"/>
      <c r="F9" s="55"/>
      <c r="G9" s="64" t="s">
        <v>12</v>
      </c>
      <c r="H9" s="53" t="s">
        <v>15</v>
      </c>
      <c r="I9" s="54"/>
      <c r="J9" s="54"/>
      <c r="K9" s="54"/>
      <c r="L9" s="55"/>
      <c r="M9" s="64" t="s">
        <v>12</v>
      </c>
      <c r="N9" s="53" t="s">
        <v>15</v>
      </c>
      <c r="O9" s="54"/>
      <c r="P9" s="54"/>
      <c r="Q9" s="54"/>
      <c r="R9" s="55"/>
      <c r="S9" s="64" t="s">
        <v>12</v>
      </c>
      <c r="T9" s="53" t="s">
        <v>15</v>
      </c>
      <c r="U9" s="54"/>
      <c r="V9" s="54"/>
      <c r="W9" s="54"/>
      <c r="X9" s="55"/>
      <c r="Y9" s="64" t="s">
        <v>12</v>
      </c>
      <c r="Z9" s="53" t="s">
        <v>15</v>
      </c>
      <c r="AA9" s="54"/>
      <c r="AB9" s="54"/>
      <c r="AC9" s="54"/>
      <c r="AD9" s="55"/>
      <c r="AE9" s="64" t="s">
        <v>12</v>
      </c>
      <c r="AF9" s="60"/>
      <c r="AG9" s="60"/>
    </row>
    <row r="10" spans="1:33" s="1" customFormat="1" ht="21.75" customHeight="1" thickBot="1" x14ac:dyDescent="0.35">
      <c r="A10" s="58"/>
      <c r="B10" s="21" t="s">
        <v>7</v>
      </c>
      <c r="C10" s="22" t="s">
        <v>8</v>
      </c>
      <c r="D10" s="22" t="s">
        <v>9</v>
      </c>
      <c r="E10" s="47" t="s">
        <v>19</v>
      </c>
      <c r="F10" s="47" t="s">
        <v>20</v>
      </c>
      <c r="G10" s="65"/>
      <c r="H10" s="21" t="s">
        <v>7</v>
      </c>
      <c r="I10" s="22" t="s">
        <v>8</v>
      </c>
      <c r="J10" s="22" t="s">
        <v>9</v>
      </c>
      <c r="K10" s="47" t="s">
        <v>19</v>
      </c>
      <c r="L10" s="47" t="s">
        <v>20</v>
      </c>
      <c r="M10" s="65"/>
      <c r="N10" s="23" t="s">
        <v>7</v>
      </c>
      <c r="O10" s="24" t="s">
        <v>8</v>
      </c>
      <c r="P10" s="24" t="s">
        <v>9</v>
      </c>
      <c r="Q10" s="47" t="s">
        <v>19</v>
      </c>
      <c r="R10" s="47" t="s">
        <v>20</v>
      </c>
      <c r="S10" s="70"/>
      <c r="T10" s="23" t="s">
        <v>7</v>
      </c>
      <c r="U10" s="24" t="s">
        <v>8</v>
      </c>
      <c r="V10" s="24" t="s">
        <v>9</v>
      </c>
      <c r="W10" s="47" t="s">
        <v>19</v>
      </c>
      <c r="X10" s="47" t="s">
        <v>20</v>
      </c>
      <c r="Y10" s="70"/>
      <c r="Z10" s="23" t="s">
        <v>7</v>
      </c>
      <c r="AA10" s="24" t="s">
        <v>8</v>
      </c>
      <c r="AB10" s="24" t="s">
        <v>9</v>
      </c>
      <c r="AC10" s="47" t="s">
        <v>19</v>
      </c>
      <c r="AD10" s="47" t="s">
        <v>20</v>
      </c>
      <c r="AE10" s="70"/>
      <c r="AF10" s="61"/>
      <c r="AG10" s="61"/>
    </row>
    <row r="11" spans="1:33" s="1" customFormat="1" ht="30" customHeight="1" x14ac:dyDescent="0.3">
      <c r="A11" s="25" t="s">
        <v>2</v>
      </c>
      <c r="B11" s="26">
        <f>IF(A11="","",'member 1 score sheets'!B12)</f>
        <v>0</v>
      </c>
      <c r="C11" s="27">
        <f>IF(A11="","",'member 2 score sheets'!B12)</f>
        <v>0</v>
      </c>
      <c r="D11" s="27">
        <f>IF(A11="","",'member 3 score sheets'!B12)</f>
        <v>0</v>
      </c>
      <c r="E11" s="48">
        <f>IF(A11="","",'member 4 score sheets'!B12)</f>
        <v>0</v>
      </c>
      <c r="F11" s="48">
        <f>IF(A11="","",'member 5 score sheets'!B12)</f>
        <v>0</v>
      </c>
      <c r="G11" s="49">
        <f>IFERROR(AVERAGE(B11,C11,D11, E11, F11),"")</f>
        <v>0</v>
      </c>
      <c r="H11" s="26">
        <f>IF(A11="","",'member 1 score sheets'!E12)</f>
        <v>0</v>
      </c>
      <c r="I11" s="27">
        <f>IF(A11="","",'member 2 score sheets'!E12)</f>
        <v>0</v>
      </c>
      <c r="J11" s="27">
        <f>IF(A11="","",'member 3 score sheets'!E12)</f>
        <v>0</v>
      </c>
      <c r="K11" s="48">
        <f>IF(A11="","",'member 4 score sheets'!E12)</f>
        <v>0</v>
      </c>
      <c r="L11" s="48">
        <f>IF(A11="","",'member 5 score sheets'!E12)</f>
        <v>0</v>
      </c>
      <c r="M11" s="49">
        <f>IFERROR(AVERAGE(H11,I11,J11, K11, L11),"")</f>
        <v>0</v>
      </c>
      <c r="N11" s="28">
        <f>IF(A11="","",'member 1 score sheets'!H12)</f>
        <v>0</v>
      </c>
      <c r="O11" s="27">
        <f>IF(A11="","",'member 2 score sheets'!H12)</f>
        <v>0</v>
      </c>
      <c r="P11" s="29">
        <f>IF(A11="","",'member 3 score sheets'!H12)</f>
        <v>0</v>
      </c>
      <c r="Q11" s="50">
        <f>IF(A11="","",'member 4 score sheets'!H12)</f>
        <v>0</v>
      </c>
      <c r="R11" s="50">
        <f>IF(A11="","",'member 5 score sheets'!H12)</f>
        <v>0</v>
      </c>
      <c r="S11" s="49">
        <f>IFERROR(AVERAGE(N11,O11,P11, Q11, R11),"")</f>
        <v>0</v>
      </c>
      <c r="T11" s="28">
        <f>IF(A11="","",'member 1 score sheets'!K12)</f>
        <v>0</v>
      </c>
      <c r="U11" s="27">
        <f>IF(A11="","",'member 2 score sheets'!K12)</f>
        <v>0</v>
      </c>
      <c r="V11" s="29">
        <f>IF(A11="","",'member 3 score sheets'!K12)</f>
        <v>0</v>
      </c>
      <c r="W11" s="50">
        <f>IF(A11="","",'member 4 score sheets'!K12)</f>
        <v>0</v>
      </c>
      <c r="X11" s="50">
        <f>IF(A11="","",'member 5 score sheets'!K12)</f>
        <v>0</v>
      </c>
      <c r="Y11" s="49">
        <f>IFERROR(AVERAGE(T11,U11,V11, W11, X11),"")</f>
        <v>0</v>
      </c>
      <c r="Z11" s="28">
        <f>IF(A11="","",'member 1 score sheets'!N12)</f>
        <v>0</v>
      </c>
      <c r="AA11" s="27">
        <f>IF(A11="","",'member 2 score sheets'!N12)</f>
        <v>0</v>
      </c>
      <c r="AB11" s="29">
        <f>IF(A11="","",'member 3 score sheets'!N12)</f>
        <v>0</v>
      </c>
      <c r="AC11" s="50">
        <f>IF(A11="","",'member 4 score sheets'!N12)</f>
        <v>0</v>
      </c>
      <c r="AD11" s="50">
        <f>IF(A11="","",'member 5 score sheets'!N12)</f>
        <v>0</v>
      </c>
      <c r="AE11" s="49">
        <f>IFERROR(AVERAGE(Z11,AA11,AB11, AC11, AD11),"")</f>
        <v>0</v>
      </c>
      <c r="AF11" s="30">
        <f t="shared" ref="AF11:AF25" si="0">IF(A11="","",(G11*$D$8)+(M11*$J$8)+(S11*$P$8)+(Y11*$V$8)+(AE11*$AB$8))</f>
        <v>0</v>
      </c>
      <c r="AG11" s="18">
        <f>IFERROR(_xlfn.RANK.EQ(AF11,$AF$11:$AF$25,0),"")</f>
        <v>1</v>
      </c>
    </row>
    <row r="12" spans="1:33" s="1" customFormat="1" ht="30" customHeight="1" x14ac:dyDescent="0.3">
      <c r="A12" s="31"/>
      <c r="B12" s="32" t="str">
        <f>IF(A12="","",'member 1 score sheets'!B13)</f>
        <v/>
      </c>
      <c r="C12" s="33" t="str">
        <f>IF(A12="","",'member 2 score sheets'!B13)</f>
        <v/>
      </c>
      <c r="D12" s="33" t="str">
        <f>IF(A12="","",'member 3 score sheets'!B13)</f>
        <v/>
      </c>
      <c r="E12" s="36" t="str">
        <f>IF(A12="","",'member 4 score sheets'!B13)</f>
        <v/>
      </c>
      <c r="F12" s="36" t="str">
        <f>IF(A12="","",'member 5 score sheets'!B13)</f>
        <v/>
      </c>
      <c r="G12" s="34" t="str">
        <f t="shared" ref="G12:G25" si="1">IFERROR(AVERAGE(B12,C12,D12, E12, F12),"")</f>
        <v/>
      </c>
      <c r="H12" s="32" t="str">
        <f>IF(A12="","",'member 1 score sheets'!E13)</f>
        <v/>
      </c>
      <c r="I12" s="33" t="str">
        <f>IF(A12="","",'member 2 score sheets'!E13)</f>
        <v/>
      </c>
      <c r="J12" s="33" t="str">
        <f>IF(A12="","",'member 3 score sheets'!E13)</f>
        <v/>
      </c>
      <c r="K12" s="36" t="str">
        <f>IF(A12="","",'member 4 score sheets'!E13)</f>
        <v/>
      </c>
      <c r="L12" s="36" t="str">
        <f>IF(A12="","",'member 5 score sheets'!E13)</f>
        <v/>
      </c>
      <c r="M12" s="34" t="str">
        <f t="shared" ref="M12:M25" si="2">IFERROR(AVERAGE(H12,I12,J12, K12, L12),"")</f>
        <v/>
      </c>
      <c r="N12" s="35" t="str">
        <f>IF(A12="","",'member 1 score sheets'!H13)</f>
        <v/>
      </c>
      <c r="O12" s="36" t="str">
        <f>IF(A12="","",'member 2 score sheets'!H13)</f>
        <v/>
      </c>
      <c r="P12" s="37" t="str">
        <f>IF(A12="","",'member 3 score sheets'!H13)</f>
        <v/>
      </c>
      <c r="Q12" s="36" t="str">
        <f>IF(A12="","",'member 4 score sheets'!H13)</f>
        <v/>
      </c>
      <c r="R12" s="36" t="str">
        <f>IF(A12="","",'member 5 score sheets'!H13)</f>
        <v/>
      </c>
      <c r="S12" s="34" t="str">
        <f t="shared" ref="S12:S25" si="3">IFERROR(AVERAGE(N12,O12,P12, Q12, R12),"")</f>
        <v/>
      </c>
      <c r="T12" s="35" t="str">
        <f>IF(A12="","",'member 1 score sheets'!K13)</f>
        <v/>
      </c>
      <c r="U12" s="36" t="str">
        <f>IF(A12="","",'member 2 score sheets'!K13)</f>
        <v/>
      </c>
      <c r="V12" s="37" t="str">
        <f>IF(A12="","",'member 3 score sheets'!K13)</f>
        <v/>
      </c>
      <c r="W12" s="36" t="str">
        <f>IF(A12="","",'member 4 score sheets'!K13)</f>
        <v/>
      </c>
      <c r="X12" s="36" t="str">
        <f>IF(A12="","",'member 5 score sheets'!K13)</f>
        <v/>
      </c>
      <c r="Y12" s="34" t="str">
        <f t="shared" ref="Y12:Y25" si="4">IFERROR(AVERAGE(T12,U12,V12, W12, X12),"")</f>
        <v/>
      </c>
      <c r="Z12" s="35" t="str">
        <f>IF(A12="","",'member 1 score sheets'!N13)</f>
        <v/>
      </c>
      <c r="AA12" s="36" t="str">
        <f>IF(A12="","",'member 2 score sheets'!N13)</f>
        <v/>
      </c>
      <c r="AB12" s="37" t="str">
        <f>IF(A12="","",'member 3 score sheets'!N13)</f>
        <v/>
      </c>
      <c r="AC12" s="36" t="str">
        <f>IF(A12="","",'member 4 score sheets'!N13)</f>
        <v/>
      </c>
      <c r="AD12" s="36" t="str">
        <f>IF(A12="","",'member 5 score sheets'!N13)</f>
        <v/>
      </c>
      <c r="AE12" s="34" t="str">
        <f t="shared" ref="AE12:AE25" si="5">IFERROR(AVERAGE(Z12,AA12,AB12, AC12, AD12),"")</f>
        <v/>
      </c>
      <c r="AF12" s="38" t="str">
        <f t="shared" si="0"/>
        <v/>
      </c>
      <c r="AG12" s="19" t="str">
        <f t="shared" ref="AG12:AG25" si="6">IFERROR(_xlfn.RANK.EQ(AF12,$AF$11:$AF$25,0),"")</f>
        <v/>
      </c>
    </row>
    <row r="13" spans="1:33" s="1" customFormat="1" ht="30" customHeight="1" x14ac:dyDescent="0.3">
      <c r="A13" s="31"/>
      <c r="B13" s="32" t="str">
        <f>IF(A13="","",'member 1 score sheets'!B14)</f>
        <v/>
      </c>
      <c r="C13" s="33" t="str">
        <f>IF(A13="","",'member 2 score sheets'!B14)</f>
        <v/>
      </c>
      <c r="D13" s="33" t="str">
        <f>IF(A13="","",'member 3 score sheets'!B14)</f>
        <v/>
      </c>
      <c r="E13" s="36" t="str">
        <f>IF(A13="","",'member 4 score sheets'!B14)</f>
        <v/>
      </c>
      <c r="F13" s="36" t="str">
        <f>IF(A13="","",'member 5 score sheets'!B14)</f>
        <v/>
      </c>
      <c r="G13" s="34" t="str">
        <f t="shared" si="1"/>
        <v/>
      </c>
      <c r="H13" s="32" t="str">
        <f>IF(A13="","",'member 1 score sheets'!E14)</f>
        <v/>
      </c>
      <c r="I13" s="33" t="str">
        <f>IF(A13="","",'member 2 score sheets'!E14)</f>
        <v/>
      </c>
      <c r="J13" s="33" t="str">
        <f>IF(A13="","",'member 3 score sheets'!E14)</f>
        <v/>
      </c>
      <c r="K13" s="36" t="str">
        <f>IF(A13="","",'member 4 score sheets'!E14)</f>
        <v/>
      </c>
      <c r="L13" s="36" t="str">
        <f>IF(A13="","",'member 5 score sheets'!E14)</f>
        <v/>
      </c>
      <c r="M13" s="34" t="str">
        <f t="shared" si="2"/>
        <v/>
      </c>
      <c r="N13" s="35" t="str">
        <f>IF(A13="","",'member 1 score sheets'!H14)</f>
        <v/>
      </c>
      <c r="O13" s="36" t="str">
        <f>IF(A13="","",'member 2 score sheets'!H14)</f>
        <v/>
      </c>
      <c r="P13" s="37" t="str">
        <f>IF(A13="","",'member 3 score sheets'!H14)</f>
        <v/>
      </c>
      <c r="Q13" s="36" t="str">
        <f>IF(A13="","",'member 4 score sheets'!H14)</f>
        <v/>
      </c>
      <c r="R13" s="36" t="str">
        <f>IF(A13="","",'member 5 score sheets'!H14)</f>
        <v/>
      </c>
      <c r="S13" s="34" t="str">
        <f t="shared" si="3"/>
        <v/>
      </c>
      <c r="T13" s="35" t="str">
        <f>IF(A13="","",'member 1 score sheets'!K14)</f>
        <v/>
      </c>
      <c r="U13" s="36" t="str">
        <f>IF(A13="","",'member 2 score sheets'!K14)</f>
        <v/>
      </c>
      <c r="V13" s="37" t="str">
        <f>IF(A13="","",'member 3 score sheets'!K14)</f>
        <v/>
      </c>
      <c r="W13" s="36" t="str">
        <f>IF(A13="","",'member 4 score sheets'!K14)</f>
        <v/>
      </c>
      <c r="X13" s="36" t="str">
        <f>IF(A13="","",'member 5 score sheets'!K14)</f>
        <v/>
      </c>
      <c r="Y13" s="34" t="str">
        <f t="shared" si="4"/>
        <v/>
      </c>
      <c r="Z13" s="35" t="str">
        <f>IF(A13="","",'member 1 score sheets'!N14)</f>
        <v/>
      </c>
      <c r="AA13" s="36" t="str">
        <f>IF(A13="","",'member 2 score sheets'!N14)</f>
        <v/>
      </c>
      <c r="AB13" s="37" t="str">
        <f>IF(A13="","",'member 3 score sheets'!N14)</f>
        <v/>
      </c>
      <c r="AC13" s="36" t="str">
        <f>IF(A13="","",'member 4 score sheets'!N14)</f>
        <v/>
      </c>
      <c r="AD13" s="36" t="str">
        <f>IF(A13="","",'member 5 score sheets'!N14)</f>
        <v/>
      </c>
      <c r="AE13" s="34" t="str">
        <f t="shared" si="5"/>
        <v/>
      </c>
      <c r="AF13" s="38" t="str">
        <f t="shared" si="0"/>
        <v/>
      </c>
      <c r="AG13" s="19" t="str">
        <f t="shared" si="6"/>
        <v/>
      </c>
    </row>
    <row r="14" spans="1:33" s="1" customFormat="1" ht="30" customHeight="1" x14ac:dyDescent="0.3">
      <c r="A14" s="31"/>
      <c r="B14" s="32" t="str">
        <f>IF(A14="","",'member 1 score sheets'!B15)</f>
        <v/>
      </c>
      <c r="C14" s="33" t="str">
        <f>IF(A14="","",'member 2 score sheets'!B15)</f>
        <v/>
      </c>
      <c r="D14" s="33" t="str">
        <f>IF(A14="","",'member 3 score sheets'!B15)</f>
        <v/>
      </c>
      <c r="E14" s="36" t="str">
        <f>IF(A14="","",'member 4 score sheets'!B15)</f>
        <v/>
      </c>
      <c r="F14" s="36" t="str">
        <f>IF(A14="","",'member 5 score sheets'!B15)</f>
        <v/>
      </c>
      <c r="G14" s="34" t="str">
        <f t="shared" si="1"/>
        <v/>
      </c>
      <c r="H14" s="32" t="str">
        <f>IF(A14="","",'member 1 score sheets'!E15)</f>
        <v/>
      </c>
      <c r="I14" s="33" t="str">
        <f>IF(A14="","",'member 2 score sheets'!E15)</f>
        <v/>
      </c>
      <c r="J14" s="33" t="str">
        <f>IF(A14="","",'member 3 score sheets'!E15)</f>
        <v/>
      </c>
      <c r="K14" s="36" t="str">
        <f>IF(A14="","",'member 4 score sheets'!E15)</f>
        <v/>
      </c>
      <c r="L14" s="36" t="str">
        <f>IF(A14="","",'member 5 score sheets'!E15)</f>
        <v/>
      </c>
      <c r="M14" s="34" t="str">
        <f t="shared" si="2"/>
        <v/>
      </c>
      <c r="N14" s="35" t="str">
        <f>IF(A14="","",'member 1 score sheets'!H15)</f>
        <v/>
      </c>
      <c r="O14" s="36" t="str">
        <f>IF(A14="","",'member 2 score sheets'!H15)</f>
        <v/>
      </c>
      <c r="P14" s="37" t="str">
        <f>IF(A14="","",'member 3 score sheets'!H15)</f>
        <v/>
      </c>
      <c r="Q14" s="36" t="str">
        <f>IF(A14="","",'member 4 score sheets'!H15)</f>
        <v/>
      </c>
      <c r="R14" s="36" t="str">
        <f>IF(A14="","",'member 5 score sheets'!H15)</f>
        <v/>
      </c>
      <c r="S14" s="34" t="str">
        <f t="shared" si="3"/>
        <v/>
      </c>
      <c r="T14" s="35" t="str">
        <f>IF(A14="","",'member 1 score sheets'!K15)</f>
        <v/>
      </c>
      <c r="U14" s="36" t="str">
        <f>IF(A14="","",'member 2 score sheets'!K15)</f>
        <v/>
      </c>
      <c r="V14" s="37" t="str">
        <f>IF(A14="","",'member 3 score sheets'!K15)</f>
        <v/>
      </c>
      <c r="W14" s="36" t="str">
        <f>IF(A14="","",'member 4 score sheets'!K15)</f>
        <v/>
      </c>
      <c r="X14" s="36" t="str">
        <f>IF(A14="","",'member 5 score sheets'!K15)</f>
        <v/>
      </c>
      <c r="Y14" s="34" t="str">
        <f t="shared" si="4"/>
        <v/>
      </c>
      <c r="Z14" s="35" t="str">
        <f>IF(A14="","",'member 1 score sheets'!N15)</f>
        <v/>
      </c>
      <c r="AA14" s="36" t="str">
        <f>IF(A14="","",'member 2 score sheets'!N15)</f>
        <v/>
      </c>
      <c r="AB14" s="37" t="str">
        <f>IF(A14="","",'member 3 score sheets'!N15)</f>
        <v/>
      </c>
      <c r="AC14" s="36" t="str">
        <f>IF(A14="","",'member 4 score sheets'!N15)</f>
        <v/>
      </c>
      <c r="AD14" s="36" t="str">
        <f>IF(A14="","",'member 5 score sheets'!N15)</f>
        <v/>
      </c>
      <c r="AE14" s="34" t="str">
        <f t="shared" si="5"/>
        <v/>
      </c>
      <c r="AF14" s="38" t="str">
        <f t="shared" si="0"/>
        <v/>
      </c>
      <c r="AG14" s="19" t="str">
        <f t="shared" si="6"/>
        <v/>
      </c>
    </row>
    <row r="15" spans="1:33" s="1" customFormat="1" ht="30" customHeight="1" x14ac:dyDescent="0.3">
      <c r="A15" s="31"/>
      <c r="B15" s="32" t="str">
        <f>IF(A15="","",'member 1 score sheets'!B16)</f>
        <v/>
      </c>
      <c r="C15" s="33" t="str">
        <f>IF(A15="","",'member 2 score sheets'!B16)</f>
        <v/>
      </c>
      <c r="D15" s="33" t="str">
        <f>IF(A15="","",'member 3 score sheets'!B16)</f>
        <v/>
      </c>
      <c r="E15" s="36" t="str">
        <f>IF(A15="","",'member 4 score sheets'!B16)</f>
        <v/>
      </c>
      <c r="F15" s="36" t="str">
        <f>IF(A15="","",'member 5 score sheets'!B16)</f>
        <v/>
      </c>
      <c r="G15" s="34" t="str">
        <f t="shared" si="1"/>
        <v/>
      </c>
      <c r="H15" s="32" t="str">
        <f>IF(A15="","",'member 1 score sheets'!E16)</f>
        <v/>
      </c>
      <c r="I15" s="33" t="str">
        <f>IF(A15="","",'member 2 score sheets'!E16)</f>
        <v/>
      </c>
      <c r="J15" s="33" t="str">
        <f>IF(A15="","",'member 3 score sheets'!E16)</f>
        <v/>
      </c>
      <c r="K15" s="36" t="str">
        <f>IF(A15="","",'member 4 score sheets'!E16)</f>
        <v/>
      </c>
      <c r="L15" s="36" t="str">
        <f>IF(A15="","",'member 5 score sheets'!E16)</f>
        <v/>
      </c>
      <c r="M15" s="34" t="str">
        <f t="shared" si="2"/>
        <v/>
      </c>
      <c r="N15" s="35" t="str">
        <f>IF(A15="","",'member 1 score sheets'!H16)</f>
        <v/>
      </c>
      <c r="O15" s="36" t="str">
        <f>IF(A15="","",'member 2 score sheets'!H16)</f>
        <v/>
      </c>
      <c r="P15" s="37" t="str">
        <f>IF(A15="","",'member 3 score sheets'!H16)</f>
        <v/>
      </c>
      <c r="Q15" s="36" t="str">
        <f>IF(A15="","",'member 4 score sheets'!H16)</f>
        <v/>
      </c>
      <c r="R15" s="36" t="str">
        <f>IF(A15="","",'member 5 score sheets'!H16)</f>
        <v/>
      </c>
      <c r="S15" s="34" t="str">
        <f t="shared" si="3"/>
        <v/>
      </c>
      <c r="T15" s="35" t="str">
        <f>IF(A15="","",'member 1 score sheets'!K16)</f>
        <v/>
      </c>
      <c r="U15" s="36" t="str">
        <f>IF(A15="","",'member 2 score sheets'!K16)</f>
        <v/>
      </c>
      <c r="V15" s="37" t="str">
        <f>IF(A15="","",'member 3 score sheets'!K16)</f>
        <v/>
      </c>
      <c r="W15" s="36" t="str">
        <f>IF(A15="","",'member 4 score sheets'!K16)</f>
        <v/>
      </c>
      <c r="X15" s="36" t="str">
        <f>IF(A15="","",'member 5 score sheets'!K16)</f>
        <v/>
      </c>
      <c r="Y15" s="34" t="str">
        <f t="shared" si="4"/>
        <v/>
      </c>
      <c r="Z15" s="35" t="str">
        <f>IF(A15="","",'member 1 score sheets'!N16)</f>
        <v/>
      </c>
      <c r="AA15" s="36" t="str">
        <f>IF(A15="","",'member 2 score sheets'!N16)</f>
        <v/>
      </c>
      <c r="AB15" s="37" t="str">
        <f>IF(A15="","",'member 3 score sheets'!N16)</f>
        <v/>
      </c>
      <c r="AC15" s="36" t="str">
        <f>IF(A15="","",'member 4 score sheets'!N16)</f>
        <v/>
      </c>
      <c r="AD15" s="36" t="str">
        <f>IF(A15="","",'member 5 score sheets'!N16)</f>
        <v/>
      </c>
      <c r="AE15" s="34" t="str">
        <f t="shared" si="5"/>
        <v/>
      </c>
      <c r="AF15" s="38" t="str">
        <f t="shared" si="0"/>
        <v/>
      </c>
      <c r="AG15" s="19" t="str">
        <f t="shared" si="6"/>
        <v/>
      </c>
    </row>
    <row r="16" spans="1:33" s="1" customFormat="1" ht="30" customHeight="1" x14ac:dyDescent="0.3">
      <c r="A16" s="31"/>
      <c r="B16" s="32" t="str">
        <f>IF(A16="","",'member 1 score sheets'!B17)</f>
        <v/>
      </c>
      <c r="C16" s="33" t="str">
        <f>IF(A16="","",'member 2 score sheets'!B17)</f>
        <v/>
      </c>
      <c r="D16" s="33" t="str">
        <f>IF(A16="","",'member 3 score sheets'!B17)</f>
        <v/>
      </c>
      <c r="E16" s="36" t="str">
        <f>IF(A16="","",'member 4 score sheets'!B17)</f>
        <v/>
      </c>
      <c r="F16" s="36" t="str">
        <f>IF(A16="","",'member 5 score sheets'!B17)</f>
        <v/>
      </c>
      <c r="G16" s="34" t="str">
        <f t="shared" si="1"/>
        <v/>
      </c>
      <c r="H16" s="32" t="str">
        <f>IF(A16="","",'member 1 score sheets'!E17)</f>
        <v/>
      </c>
      <c r="I16" s="33" t="str">
        <f>IF(A16="","",'member 2 score sheets'!E17)</f>
        <v/>
      </c>
      <c r="J16" s="33" t="str">
        <f>IF(A16="","",'member 3 score sheets'!E17)</f>
        <v/>
      </c>
      <c r="K16" s="36" t="str">
        <f>IF(A16="","",'member 4 score sheets'!E17)</f>
        <v/>
      </c>
      <c r="L16" s="36" t="str">
        <f>IF(A16="","",'member 5 score sheets'!E17)</f>
        <v/>
      </c>
      <c r="M16" s="34" t="str">
        <f t="shared" si="2"/>
        <v/>
      </c>
      <c r="N16" s="35" t="str">
        <f>IF(A16="","",'member 1 score sheets'!H17)</f>
        <v/>
      </c>
      <c r="O16" s="36" t="str">
        <f>IF(A16="","",'member 2 score sheets'!H17)</f>
        <v/>
      </c>
      <c r="P16" s="37" t="str">
        <f>IF(A16="","",'member 3 score sheets'!H17)</f>
        <v/>
      </c>
      <c r="Q16" s="36" t="str">
        <f>IF(A16="","",'member 4 score sheets'!H17)</f>
        <v/>
      </c>
      <c r="R16" s="36" t="str">
        <f>IF(A16="","",'member 5 score sheets'!H17)</f>
        <v/>
      </c>
      <c r="S16" s="34" t="str">
        <f t="shared" si="3"/>
        <v/>
      </c>
      <c r="T16" s="35" t="str">
        <f>IF(A16="","",'member 1 score sheets'!K17)</f>
        <v/>
      </c>
      <c r="U16" s="36" t="str">
        <f>IF(A16="","",'member 2 score sheets'!K17)</f>
        <v/>
      </c>
      <c r="V16" s="37" t="str">
        <f>IF(A16="","",'member 3 score sheets'!K17)</f>
        <v/>
      </c>
      <c r="W16" s="36" t="str">
        <f>IF(A16="","",'member 4 score sheets'!K17)</f>
        <v/>
      </c>
      <c r="X16" s="36" t="str">
        <f>IF(A16="","",'member 5 score sheets'!K17)</f>
        <v/>
      </c>
      <c r="Y16" s="34" t="str">
        <f t="shared" si="4"/>
        <v/>
      </c>
      <c r="Z16" s="35" t="str">
        <f>IF(A16="","",'member 1 score sheets'!N17)</f>
        <v/>
      </c>
      <c r="AA16" s="36" t="str">
        <f>IF(A16="","",'member 2 score sheets'!N17)</f>
        <v/>
      </c>
      <c r="AB16" s="37" t="str">
        <f>IF(A16="","",'member 3 score sheets'!N17)</f>
        <v/>
      </c>
      <c r="AC16" s="36" t="str">
        <f>IF(A16="","",'member 4 score sheets'!N17)</f>
        <v/>
      </c>
      <c r="AD16" s="36" t="str">
        <f>IF(A16="","",'member 5 score sheets'!N17)</f>
        <v/>
      </c>
      <c r="AE16" s="34" t="str">
        <f t="shared" si="5"/>
        <v/>
      </c>
      <c r="AF16" s="38" t="str">
        <f t="shared" si="0"/>
        <v/>
      </c>
      <c r="AG16" s="19" t="str">
        <f t="shared" si="6"/>
        <v/>
      </c>
    </row>
    <row r="17" spans="1:33" s="1" customFormat="1" ht="30" customHeight="1" x14ac:dyDescent="0.3">
      <c r="A17" s="31"/>
      <c r="B17" s="32" t="str">
        <f>IF(A17="","",'member 1 score sheets'!B18)</f>
        <v/>
      </c>
      <c r="C17" s="33" t="str">
        <f>IF(A17="","",'member 2 score sheets'!B18)</f>
        <v/>
      </c>
      <c r="D17" s="33" t="str">
        <f>IF(A17="","",'member 3 score sheets'!B18)</f>
        <v/>
      </c>
      <c r="E17" s="36" t="str">
        <f>IF(A17="","",'member 4 score sheets'!B18)</f>
        <v/>
      </c>
      <c r="F17" s="36" t="str">
        <f>IF(A17="","",'member 5 score sheets'!B18)</f>
        <v/>
      </c>
      <c r="G17" s="34" t="str">
        <f t="shared" si="1"/>
        <v/>
      </c>
      <c r="H17" s="32" t="str">
        <f>IF(A17="","",'member 1 score sheets'!E18)</f>
        <v/>
      </c>
      <c r="I17" s="33" t="str">
        <f>IF(A17="","",'member 2 score sheets'!E18)</f>
        <v/>
      </c>
      <c r="J17" s="33" t="str">
        <f>IF(A17="","",'member 3 score sheets'!E18)</f>
        <v/>
      </c>
      <c r="K17" s="36" t="str">
        <f>IF(A17="","",'member 4 score sheets'!E18)</f>
        <v/>
      </c>
      <c r="L17" s="36" t="str">
        <f>IF(A17="","",'member 5 score sheets'!E18)</f>
        <v/>
      </c>
      <c r="M17" s="34" t="str">
        <f t="shared" si="2"/>
        <v/>
      </c>
      <c r="N17" s="35" t="str">
        <f>IF(A17="","",'member 1 score sheets'!H18)</f>
        <v/>
      </c>
      <c r="O17" s="36" t="str">
        <f>IF(A17="","",'member 2 score sheets'!H18)</f>
        <v/>
      </c>
      <c r="P17" s="37" t="str">
        <f>IF(A17="","",'member 3 score sheets'!H18)</f>
        <v/>
      </c>
      <c r="Q17" s="36" t="str">
        <f>IF(A17="","",'member 4 score sheets'!H18)</f>
        <v/>
      </c>
      <c r="R17" s="36" t="str">
        <f>IF(A17="","",'member 5 score sheets'!H18)</f>
        <v/>
      </c>
      <c r="S17" s="34" t="str">
        <f t="shared" si="3"/>
        <v/>
      </c>
      <c r="T17" s="35" t="str">
        <f>IF(A17="","",'member 1 score sheets'!K18)</f>
        <v/>
      </c>
      <c r="U17" s="36" t="str">
        <f>IF(A17="","",'member 2 score sheets'!K18)</f>
        <v/>
      </c>
      <c r="V17" s="37" t="str">
        <f>IF(A17="","",'member 3 score sheets'!K18)</f>
        <v/>
      </c>
      <c r="W17" s="36" t="str">
        <f>IF(A17="","",'member 4 score sheets'!K18)</f>
        <v/>
      </c>
      <c r="X17" s="36" t="str">
        <f>IF(A17="","",'member 5 score sheets'!K18)</f>
        <v/>
      </c>
      <c r="Y17" s="34" t="str">
        <f t="shared" si="4"/>
        <v/>
      </c>
      <c r="Z17" s="35" t="str">
        <f>IF(A17="","",'member 1 score sheets'!N18)</f>
        <v/>
      </c>
      <c r="AA17" s="36" t="str">
        <f>IF(A17="","",'member 2 score sheets'!N18)</f>
        <v/>
      </c>
      <c r="AB17" s="37" t="str">
        <f>IF(A17="","",'member 3 score sheets'!N18)</f>
        <v/>
      </c>
      <c r="AC17" s="36" t="str">
        <f>IF(A17="","",'member 4 score sheets'!N18)</f>
        <v/>
      </c>
      <c r="AD17" s="36" t="str">
        <f>IF(A17="","",'member 5 score sheets'!N18)</f>
        <v/>
      </c>
      <c r="AE17" s="34" t="str">
        <f t="shared" si="5"/>
        <v/>
      </c>
      <c r="AF17" s="38" t="str">
        <f t="shared" si="0"/>
        <v/>
      </c>
      <c r="AG17" s="19" t="str">
        <f t="shared" si="6"/>
        <v/>
      </c>
    </row>
    <row r="18" spans="1:33" s="1" customFormat="1" ht="30" customHeight="1" x14ac:dyDescent="0.3">
      <c r="A18" s="31"/>
      <c r="B18" s="32" t="str">
        <f>IF(A18="","",'member 1 score sheets'!B19)</f>
        <v/>
      </c>
      <c r="C18" s="33" t="str">
        <f>IF(A18="","",'member 2 score sheets'!B19)</f>
        <v/>
      </c>
      <c r="D18" s="33" t="str">
        <f>IF(A18="","",'member 3 score sheets'!B19)</f>
        <v/>
      </c>
      <c r="E18" s="36" t="str">
        <f>IF(A18="","",'member 4 score sheets'!B19)</f>
        <v/>
      </c>
      <c r="F18" s="36" t="str">
        <f>IF(A18="","",'member 5 score sheets'!B19)</f>
        <v/>
      </c>
      <c r="G18" s="34" t="str">
        <f t="shared" si="1"/>
        <v/>
      </c>
      <c r="H18" s="32" t="str">
        <f>IF(A18="","",'member 1 score sheets'!E19)</f>
        <v/>
      </c>
      <c r="I18" s="33" t="str">
        <f>IF(A18="","",'member 2 score sheets'!E19)</f>
        <v/>
      </c>
      <c r="J18" s="33" t="str">
        <f>IF(A18="","",'member 3 score sheets'!E19)</f>
        <v/>
      </c>
      <c r="K18" s="36" t="str">
        <f>IF(A18="","",'member 4 score sheets'!E19)</f>
        <v/>
      </c>
      <c r="L18" s="36" t="str">
        <f>IF(A18="","",'member 5 score sheets'!E19)</f>
        <v/>
      </c>
      <c r="M18" s="34" t="str">
        <f t="shared" si="2"/>
        <v/>
      </c>
      <c r="N18" s="35" t="str">
        <f>IF(A18="","",'member 1 score sheets'!H19)</f>
        <v/>
      </c>
      <c r="O18" s="36" t="str">
        <f>IF(A18="","",'member 2 score sheets'!H19)</f>
        <v/>
      </c>
      <c r="P18" s="37" t="str">
        <f>IF(A18="","",'member 3 score sheets'!H19)</f>
        <v/>
      </c>
      <c r="Q18" s="36" t="str">
        <f>IF(A18="","",'member 4 score sheets'!H19)</f>
        <v/>
      </c>
      <c r="R18" s="36" t="str">
        <f>IF(A18="","",'member 5 score sheets'!H19)</f>
        <v/>
      </c>
      <c r="S18" s="34" t="str">
        <f t="shared" si="3"/>
        <v/>
      </c>
      <c r="T18" s="35" t="str">
        <f>IF(A18="","",'member 1 score sheets'!K19)</f>
        <v/>
      </c>
      <c r="U18" s="36" t="str">
        <f>IF(A18="","",'member 2 score sheets'!K19)</f>
        <v/>
      </c>
      <c r="V18" s="37" t="str">
        <f>IF(A18="","",'member 3 score sheets'!K19)</f>
        <v/>
      </c>
      <c r="W18" s="36" t="str">
        <f>IF(A18="","",'member 4 score sheets'!K19)</f>
        <v/>
      </c>
      <c r="X18" s="36" t="str">
        <f>IF(A18="","",'member 5 score sheets'!K19)</f>
        <v/>
      </c>
      <c r="Y18" s="34" t="str">
        <f t="shared" si="4"/>
        <v/>
      </c>
      <c r="Z18" s="35" t="str">
        <f>IF(A18="","",'member 1 score sheets'!N19)</f>
        <v/>
      </c>
      <c r="AA18" s="36" t="str">
        <f>IF(A18="","",'member 2 score sheets'!N19)</f>
        <v/>
      </c>
      <c r="AB18" s="37" t="str">
        <f>IF(A18="","",'member 3 score sheets'!N19)</f>
        <v/>
      </c>
      <c r="AC18" s="36" t="str">
        <f>IF(A18="","",'member 4 score sheets'!N19)</f>
        <v/>
      </c>
      <c r="AD18" s="36" t="str">
        <f>IF(A18="","",'member 5 score sheets'!N19)</f>
        <v/>
      </c>
      <c r="AE18" s="34" t="str">
        <f t="shared" si="5"/>
        <v/>
      </c>
      <c r="AF18" s="38" t="str">
        <f t="shared" si="0"/>
        <v/>
      </c>
      <c r="AG18" s="19" t="str">
        <f t="shared" si="6"/>
        <v/>
      </c>
    </row>
    <row r="19" spans="1:33" s="1" customFormat="1" ht="30" customHeight="1" x14ac:dyDescent="0.3">
      <c r="A19" s="31"/>
      <c r="B19" s="32" t="str">
        <f>IF(A19="","",'member 1 score sheets'!B20)</f>
        <v/>
      </c>
      <c r="C19" s="33" t="str">
        <f>IF(A19="","",'member 2 score sheets'!B20)</f>
        <v/>
      </c>
      <c r="D19" s="33" t="str">
        <f>IF(A19="","",'member 3 score sheets'!B20)</f>
        <v/>
      </c>
      <c r="E19" s="36" t="str">
        <f>IF(A19="","",'member 4 score sheets'!B20)</f>
        <v/>
      </c>
      <c r="F19" s="36" t="str">
        <f>IF(A19="","",'member 5 score sheets'!B20)</f>
        <v/>
      </c>
      <c r="G19" s="34" t="str">
        <f t="shared" si="1"/>
        <v/>
      </c>
      <c r="H19" s="32" t="str">
        <f>IF(A19="","",'member 1 score sheets'!E20)</f>
        <v/>
      </c>
      <c r="I19" s="33" t="str">
        <f>IF(A19="","",'member 2 score sheets'!E20)</f>
        <v/>
      </c>
      <c r="J19" s="33" t="str">
        <f>IF(A19="","",'member 3 score sheets'!E20)</f>
        <v/>
      </c>
      <c r="K19" s="36" t="str">
        <f>IF(A19="","",'member 4 score sheets'!E20)</f>
        <v/>
      </c>
      <c r="L19" s="36" t="str">
        <f>IF(A19="","",'member 5 score sheets'!E20)</f>
        <v/>
      </c>
      <c r="M19" s="34" t="str">
        <f t="shared" si="2"/>
        <v/>
      </c>
      <c r="N19" s="35" t="str">
        <f>IF(A19="","",'member 1 score sheets'!H20)</f>
        <v/>
      </c>
      <c r="O19" s="36" t="str">
        <f>IF(A19="","",'member 2 score sheets'!H20)</f>
        <v/>
      </c>
      <c r="P19" s="37" t="str">
        <f>IF(A19="","",'member 3 score sheets'!H20)</f>
        <v/>
      </c>
      <c r="Q19" s="36" t="str">
        <f>IF(A19="","",'member 4 score sheets'!H20)</f>
        <v/>
      </c>
      <c r="R19" s="36" t="str">
        <f>IF(A19="","",'member 5 score sheets'!H20)</f>
        <v/>
      </c>
      <c r="S19" s="34" t="str">
        <f t="shared" si="3"/>
        <v/>
      </c>
      <c r="T19" s="35" t="str">
        <f>IF(A19="","",'member 1 score sheets'!K20)</f>
        <v/>
      </c>
      <c r="U19" s="36" t="str">
        <f>IF(A19="","",'member 2 score sheets'!K20)</f>
        <v/>
      </c>
      <c r="V19" s="37" t="str">
        <f>IF(A19="","",'member 3 score sheets'!K20)</f>
        <v/>
      </c>
      <c r="W19" s="36" t="str">
        <f>IF(A19="","",'member 4 score sheets'!K20)</f>
        <v/>
      </c>
      <c r="X19" s="36" t="str">
        <f>IF(A19="","",'member 5 score sheets'!K20)</f>
        <v/>
      </c>
      <c r="Y19" s="34" t="str">
        <f t="shared" si="4"/>
        <v/>
      </c>
      <c r="Z19" s="35" t="str">
        <f>IF(A19="","",'member 1 score sheets'!N20)</f>
        <v/>
      </c>
      <c r="AA19" s="36" t="str">
        <f>IF(A19="","",'member 2 score sheets'!N20)</f>
        <v/>
      </c>
      <c r="AB19" s="37" t="str">
        <f>IF(A19="","",'member 3 score sheets'!N20)</f>
        <v/>
      </c>
      <c r="AC19" s="36" t="str">
        <f>IF(A19="","",'member 4 score sheets'!N20)</f>
        <v/>
      </c>
      <c r="AD19" s="36" t="str">
        <f>IF(A19="","",'member 5 score sheets'!N20)</f>
        <v/>
      </c>
      <c r="AE19" s="34" t="str">
        <f t="shared" si="5"/>
        <v/>
      </c>
      <c r="AF19" s="38" t="str">
        <f t="shared" si="0"/>
        <v/>
      </c>
      <c r="AG19" s="19" t="str">
        <f t="shared" si="6"/>
        <v/>
      </c>
    </row>
    <row r="20" spans="1:33" s="1" customFormat="1" ht="30" customHeight="1" x14ac:dyDescent="0.3">
      <c r="A20" s="31"/>
      <c r="B20" s="32" t="str">
        <f>IF(A20="","",'member 1 score sheets'!B21)</f>
        <v/>
      </c>
      <c r="C20" s="33" t="str">
        <f>IF(A20="","",'member 2 score sheets'!B21)</f>
        <v/>
      </c>
      <c r="D20" s="33" t="str">
        <f>IF(A20="","",'member 3 score sheets'!B21)</f>
        <v/>
      </c>
      <c r="E20" s="36" t="str">
        <f>IF(A20="","",'member 4 score sheets'!B21)</f>
        <v/>
      </c>
      <c r="F20" s="36" t="str">
        <f>IF(A20="","",'member 5 score sheets'!B21)</f>
        <v/>
      </c>
      <c r="G20" s="34" t="str">
        <f t="shared" si="1"/>
        <v/>
      </c>
      <c r="H20" s="32" t="str">
        <f>IF(A20="","",'member 1 score sheets'!E21)</f>
        <v/>
      </c>
      <c r="I20" s="33" t="str">
        <f>IF(A20="","",'member 2 score sheets'!E21)</f>
        <v/>
      </c>
      <c r="J20" s="33" t="str">
        <f>IF(A20="","",'member 3 score sheets'!E21)</f>
        <v/>
      </c>
      <c r="K20" s="36" t="str">
        <f>IF(A20="","",'member 4 score sheets'!E21)</f>
        <v/>
      </c>
      <c r="L20" s="36" t="str">
        <f>IF(A20="","",'member 5 score sheets'!E21)</f>
        <v/>
      </c>
      <c r="M20" s="51" t="str">
        <f t="shared" si="2"/>
        <v/>
      </c>
      <c r="N20" s="35" t="str">
        <f>IF(A20="","",'member 1 score sheets'!H21)</f>
        <v/>
      </c>
      <c r="O20" s="36" t="str">
        <f>IF(A20="","",'member 2 score sheets'!H21)</f>
        <v/>
      </c>
      <c r="P20" s="37" t="str">
        <f>IF(A20="","",'member 3 score sheets'!H21)</f>
        <v/>
      </c>
      <c r="Q20" s="36" t="str">
        <f>IF(A20="","",'member 4 score sheets'!H21)</f>
        <v/>
      </c>
      <c r="R20" s="36" t="str">
        <f>IF(A20="","",'member 5 score sheets'!H21)</f>
        <v/>
      </c>
      <c r="S20" s="34" t="str">
        <f t="shared" si="3"/>
        <v/>
      </c>
      <c r="T20" s="35" t="str">
        <f>IF(A20="","",'member 1 score sheets'!K21)</f>
        <v/>
      </c>
      <c r="U20" s="36" t="str">
        <f>IF(A20="","",'member 2 score sheets'!K21)</f>
        <v/>
      </c>
      <c r="V20" s="37" t="str">
        <f>IF(A20="","",'member 3 score sheets'!K21)</f>
        <v/>
      </c>
      <c r="W20" s="36" t="str">
        <f>IF(A20="","",'member 4 score sheets'!K21)</f>
        <v/>
      </c>
      <c r="X20" s="36" t="str">
        <f>IF(A20="","",'member 5 score sheets'!K21)</f>
        <v/>
      </c>
      <c r="Y20" s="34" t="str">
        <f t="shared" si="4"/>
        <v/>
      </c>
      <c r="Z20" s="35" t="str">
        <f>IF(A20="","",'member 1 score sheets'!N21)</f>
        <v/>
      </c>
      <c r="AA20" s="36" t="str">
        <f>IF(A20="","",'member 2 score sheets'!N21)</f>
        <v/>
      </c>
      <c r="AB20" s="37" t="str">
        <f>IF(A20="","",'member 3 score sheets'!N21)</f>
        <v/>
      </c>
      <c r="AC20" s="36" t="str">
        <f>IF(A20="","",'member 4 score sheets'!N21)</f>
        <v/>
      </c>
      <c r="AD20" s="36" t="str">
        <f>IF(A20="","",'member 5 score sheets'!N21)</f>
        <v/>
      </c>
      <c r="AE20" s="34" t="str">
        <f t="shared" si="5"/>
        <v/>
      </c>
      <c r="AF20" s="38" t="str">
        <f t="shared" si="0"/>
        <v/>
      </c>
      <c r="AG20" s="19" t="str">
        <f t="shared" si="6"/>
        <v/>
      </c>
    </row>
    <row r="21" spans="1:33" s="1" customFormat="1" ht="30" customHeight="1" x14ac:dyDescent="0.3">
      <c r="A21" s="31"/>
      <c r="B21" s="32" t="str">
        <f>IF(A21="","",'member 1 score sheets'!B22)</f>
        <v/>
      </c>
      <c r="C21" s="33" t="str">
        <f>IF(A21="","",'member 2 score sheets'!B22)</f>
        <v/>
      </c>
      <c r="D21" s="33" t="str">
        <f>IF(A21="","",'member 3 score sheets'!B22)</f>
        <v/>
      </c>
      <c r="E21" s="36" t="str">
        <f>IF(A21="","",'member 4 score sheets'!B22)</f>
        <v/>
      </c>
      <c r="F21" s="36" t="str">
        <f>IF(A21="","",'member 5 score sheets'!B22)</f>
        <v/>
      </c>
      <c r="G21" s="34" t="str">
        <f t="shared" si="1"/>
        <v/>
      </c>
      <c r="H21" s="32" t="str">
        <f>IF(A21="","",'member 1 score sheets'!E22)</f>
        <v/>
      </c>
      <c r="I21" s="33" t="str">
        <f>IF(A21="","",'member 2 score sheets'!E22)</f>
        <v/>
      </c>
      <c r="J21" s="33" t="str">
        <f>IF(A21="","",'member 3 score sheets'!E22)</f>
        <v/>
      </c>
      <c r="K21" s="36" t="str">
        <f>IF(A21="","",'member 4 score sheets'!E22)</f>
        <v/>
      </c>
      <c r="L21" s="36" t="str">
        <f>IF(A21="","",'member 5 score sheets'!E22)</f>
        <v/>
      </c>
      <c r="M21" s="34" t="str">
        <f t="shared" si="2"/>
        <v/>
      </c>
      <c r="N21" s="35" t="str">
        <f>IF(A21="","",'member 1 score sheets'!H22)</f>
        <v/>
      </c>
      <c r="O21" s="36" t="str">
        <f>IF(A21="","",'member 2 score sheets'!H22)</f>
        <v/>
      </c>
      <c r="P21" s="37" t="str">
        <f>IF(A21="","",'member 3 score sheets'!H22)</f>
        <v/>
      </c>
      <c r="Q21" s="36" t="str">
        <f>IF(A21="","",'member 4 score sheets'!H22)</f>
        <v/>
      </c>
      <c r="R21" s="36" t="str">
        <f>IF(A21="","",'member 5 score sheets'!H22)</f>
        <v/>
      </c>
      <c r="S21" s="34" t="str">
        <f t="shared" si="3"/>
        <v/>
      </c>
      <c r="T21" s="35" t="str">
        <f>IF(A21="","",'member 1 score sheets'!K22)</f>
        <v/>
      </c>
      <c r="U21" s="36" t="str">
        <f>IF(A21="","",'member 2 score sheets'!K22)</f>
        <v/>
      </c>
      <c r="V21" s="37" t="str">
        <f>IF(A21="","",'member 3 score sheets'!K22)</f>
        <v/>
      </c>
      <c r="W21" s="36" t="str">
        <f>IF(A21="","",'member 4 score sheets'!K22)</f>
        <v/>
      </c>
      <c r="X21" s="36" t="str">
        <f>IF(A21="","",'member 5 score sheets'!K22)</f>
        <v/>
      </c>
      <c r="Y21" s="34" t="str">
        <f t="shared" si="4"/>
        <v/>
      </c>
      <c r="Z21" s="35" t="str">
        <f>IF(A21="","",'member 1 score sheets'!N22)</f>
        <v/>
      </c>
      <c r="AA21" s="36" t="str">
        <f>IF(A21="","",'member 2 score sheets'!N22)</f>
        <v/>
      </c>
      <c r="AB21" s="37" t="str">
        <f>IF(A21="","",'member 3 score sheets'!N22)</f>
        <v/>
      </c>
      <c r="AC21" s="36" t="str">
        <f>IF(A21="","",'member 4 score sheets'!N22)</f>
        <v/>
      </c>
      <c r="AD21" s="36" t="str">
        <f>IF(A21="","",'member 5 score sheets'!N22)</f>
        <v/>
      </c>
      <c r="AE21" s="34" t="str">
        <f t="shared" si="5"/>
        <v/>
      </c>
      <c r="AF21" s="38" t="str">
        <f t="shared" si="0"/>
        <v/>
      </c>
      <c r="AG21" s="19" t="str">
        <f t="shared" si="6"/>
        <v/>
      </c>
    </row>
    <row r="22" spans="1:33" s="1" customFormat="1" ht="30" customHeight="1" x14ac:dyDescent="0.3">
      <c r="A22" s="31"/>
      <c r="B22" s="32" t="str">
        <f>IF(A22="","",'member 1 score sheets'!B23)</f>
        <v/>
      </c>
      <c r="C22" s="33" t="str">
        <f>IF(A22="","",'member 2 score sheets'!B23)</f>
        <v/>
      </c>
      <c r="D22" s="33" t="str">
        <f>IF(A22="","",'member 3 score sheets'!B23)</f>
        <v/>
      </c>
      <c r="E22" s="36" t="str">
        <f>IF(A22="","",'member 4 score sheets'!B23)</f>
        <v/>
      </c>
      <c r="F22" s="36" t="str">
        <f>IF(A22="","",'member 5 score sheets'!B23)</f>
        <v/>
      </c>
      <c r="G22" s="34" t="str">
        <f t="shared" si="1"/>
        <v/>
      </c>
      <c r="H22" s="32" t="str">
        <f>IF(A22="","",'member 1 score sheets'!E23)</f>
        <v/>
      </c>
      <c r="I22" s="33" t="str">
        <f>IF(A22="","",'member 2 score sheets'!E23)</f>
        <v/>
      </c>
      <c r="J22" s="33" t="str">
        <f>IF(A22="","",'member 3 score sheets'!E23)</f>
        <v/>
      </c>
      <c r="K22" s="36" t="str">
        <f>IF(A22="","",'member 4 score sheets'!E23)</f>
        <v/>
      </c>
      <c r="L22" s="36" t="str">
        <f>IF(A22="","",'member 5 score sheets'!E23)</f>
        <v/>
      </c>
      <c r="M22" s="34" t="str">
        <f t="shared" si="2"/>
        <v/>
      </c>
      <c r="N22" s="35" t="str">
        <f>IF(A22="","",'member 1 score sheets'!H23)</f>
        <v/>
      </c>
      <c r="O22" s="36" t="str">
        <f>IF(A22="","",'member 2 score sheets'!H23)</f>
        <v/>
      </c>
      <c r="P22" s="37" t="str">
        <f>IF(A22="","",'member 3 score sheets'!H23)</f>
        <v/>
      </c>
      <c r="Q22" s="36" t="str">
        <f>IF(A22="","",'member 4 score sheets'!H23)</f>
        <v/>
      </c>
      <c r="R22" s="36" t="str">
        <f>IF(A22="","",'member 5 score sheets'!H23)</f>
        <v/>
      </c>
      <c r="S22" s="34" t="str">
        <f t="shared" si="3"/>
        <v/>
      </c>
      <c r="T22" s="35" t="str">
        <f>IF(A22="","",'member 1 score sheets'!K23)</f>
        <v/>
      </c>
      <c r="U22" s="36" t="str">
        <f>IF(A22="","",'member 2 score sheets'!K23)</f>
        <v/>
      </c>
      <c r="V22" s="37" t="str">
        <f>IF(A22="","",'member 3 score sheets'!K23)</f>
        <v/>
      </c>
      <c r="W22" s="36" t="str">
        <f>IF(A22="","",'member 4 score sheets'!K23)</f>
        <v/>
      </c>
      <c r="X22" s="36" t="str">
        <f>IF(A22="","",'member 5 score sheets'!K23)</f>
        <v/>
      </c>
      <c r="Y22" s="34" t="str">
        <f t="shared" si="4"/>
        <v/>
      </c>
      <c r="Z22" s="35" t="str">
        <f>IF(A22="","",'member 1 score sheets'!N23)</f>
        <v/>
      </c>
      <c r="AA22" s="36" t="str">
        <f>IF(A22="","",'member 2 score sheets'!N23)</f>
        <v/>
      </c>
      <c r="AB22" s="37" t="str">
        <f>IF(A22="","",'member 3 score sheets'!N23)</f>
        <v/>
      </c>
      <c r="AC22" s="36" t="str">
        <f>IF(A22="","",'member 4 score sheets'!N23)</f>
        <v/>
      </c>
      <c r="AD22" s="36" t="str">
        <f>IF(A22="","",'member 5 score sheets'!N23)</f>
        <v/>
      </c>
      <c r="AE22" s="34" t="str">
        <f t="shared" si="5"/>
        <v/>
      </c>
      <c r="AF22" s="38" t="str">
        <f t="shared" si="0"/>
        <v/>
      </c>
      <c r="AG22" s="19" t="str">
        <f t="shared" si="6"/>
        <v/>
      </c>
    </row>
    <row r="23" spans="1:33" s="1" customFormat="1" ht="30" customHeight="1" x14ac:dyDescent="0.3">
      <c r="A23" s="31"/>
      <c r="B23" s="32" t="str">
        <f>IF(A23="","",'member 1 score sheets'!B24)</f>
        <v/>
      </c>
      <c r="C23" s="33" t="str">
        <f>IF(A23="","",'member 2 score sheets'!B24)</f>
        <v/>
      </c>
      <c r="D23" s="33" t="str">
        <f>IF(A23="","",'member 3 score sheets'!B24)</f>
        <v/>
      </c>
      <c r="E23" s="36" t="str">
        <f>IF(A23="","",'member 4 score sheets'!B24)</f>
        <v/>
      </c>
      <c r="F23" s="36" t="str">
        <f>IF(A23="","",'member 5 score sheets'!B24)</f>
        <v/>
      </c>
      <c r="G23" s="34" t="str">
        <f t="shared" si="1"/>
        <v/>
      </c>
      <c r="H23" s="32" t="str">
        <f>IF(A23="","",'member 1 score sheets'!E24)</f>
        <v/>
      </c>
      <c r="I23" s="33" t="str">
        <f>IF(A23="","",'member 2 score sheets'!E24)</f>
        <v/>
      </c>
      <c r="J23" s="33" t="str">
        <f>IF(A23="","",'member 3 score sheets'!E24)</f>
        <v/>
      </c>
      <c r="K23" s="36" t="str">
        <f>IF(A23="","",'member 4 score sheets'!E24)</f>
        <v/>
      </c>
      <c r="L23" s="36" t="str">
        <f>IF(A23="","",'member 5 score sheets'!E24)</f>
        <v/>
      </c>
      <c r="M23" s="34" t="str">
        <f t="shared" si="2"/>
        <v/>
      </c>
      <c r="N23" s="35" t="str">
        <f>IF(A23="","",'member 1 score sheets'!H24)</f>
        <v/>
      </c>
      <c r="O23" s="36" t="str">
        <f>IF(A23="","",'member 2 score sheets'!H24)</f>
        <v/>
      </c>
      <c r="P23" s="37" t="str">
        <f>IF(A23="","",'member 3 score sheets'!H24)</f>
        <v/>
      </c>
      <c r="Q23" s="36" t="str">
        <f>IF(A23="","",'member 4 score sheets'!H24)</f>
        <v/>
      </c>
      <c r="R23" s="36" t="str">
        <f>IF(A23="","",'member 5 score sheets'!H24)</f>
        <v/>
      </c>
      <c r="S23" s="34" t="str">
        <f t="shared" si="3"/>
        <v/>
      </c>
      <c r="T23" s="35" t="str">
        <f>IF(A23="","",'member 1 score sheets'!K24)</f>
        <v/>
      </c>
      <c r="U23" s="36" t="str">
        <f>IF(A23="","",'member 2 score sheets'!K24)</f>
        <v/>
      </c>
      <c r="V23" s="37" t="str">
        <f>IF(A23="","",'member 3 score sheets'!K24)</f>
        <v/>
      </c>
      <c r="W23" s="36" t="str">
        <f>IF(A23="","",'member 4 score sheets'!K24)</f>
        <v/>
      </c>
      <c r="X23" s="36" t="str">
        <f>IF(A23="","",'member 5 score sheets'!K24)</f>
        <v/>
      </c>
      <c r="Y23" s="34" t="str">
        <f t="shared" si="4"/>
        <v/>
      </c>
      <c r="Z23" s="35" t="str">
        <f>IF(A23="","",'member 1 score sheets'!N24)</f>
        <v/>
      </c>
      <c r="AA23" s="36" t="str">
        <f>IF(A23="","",'member 2 score sheets'!N24)</f>
        <v/>
      </c>
      <c r="AB23" s="37" t="str">
        <f>IF(A23="","",'member 3 score sheets'!N24)</f>
        <v/>
      </c>
      <c r="AC23" s="36" t="str">
        <f>IF(A23="","",'member 4 score sheets'!N24)</f>
        <v/>
      </c>
      <c r="AD23" s="36" t="str">
        <f>IF(A23="","",'member 5 score sheets'!N24)</f>
        <v/>
      </c>
      <c r="AE23" s="34" t="str">
        <f t="shared" si="5"/>
        <v/>
      </c>
      <c r="AF23" s="38" t="str">
        <f t="shared" si="0"/>
        <v/>
      </c>
      <c r="AG23" s="19" t="str">
        <f t="shared" si="6"/>
        <v/>
      </c>
    </row>
    <row r="24" spans="1:33" s="1" customFormat="1" ht="30" customHeight="1" x14ac:dyDescent="0.3">
      <c r="A24" s="31"/>
      <c r="B24" s="32" t="str">
        <f>IF(A24="","",'member 1 score sheets'!B25)</f>
        <v/>
      </c>
      <c r="C24" s="33" t="str">
        <f>IF(A24="","",'member 2 score sheets'!B25)</f>
        <v/>
      </c>
      <c r="D24" s="33" t="str">
        <f>IF(A24="","",'member 3 score sheets'!B25)</f>
        <v/>
      </c>
      <c r="E24" s="36" t="str">
        <f>IF(A24="","",'member 4 score sheets'!B25)</f>
        <v/>
      </c>
      <c r="F24" s="36" t="str">
        <f>IF(A24="","",'member 5 score sheets'!B25)</f>
        <v/>
      </c>
      <c r="G24" s="34" t="str">
        <f t="shared" si="1"/>
        <v/>
      </c>
      <c r="H24" s="32" t="str">
        <f>IF(A24="","",'member 1 score sheets'!E25)</f>
        <v/>
      </c>
      <c r="I24" s="33" t="str">
        <f>IF(A24="","",'member 2 score sheets'!E25)</f>
        <v/>
      </c>
      <c r="J24" s="33" t="str">
        <f>IF(A24="","",'member 3 score sheets'!E25)</f>
        <v/>
      </c>
      <c r="K24" s="36" t="str">
        <f>IF(A24="","",'member 4 score sheets'!E25)</f>
        <v/>
      </c>
      <c r="L24" s="36" t="str">
        <f>IF(A24="","",'member 5 score sheets'!E25)</f>
        <v/>
      </c>
      <c r="M24" s="34" t="str">
        <f t="shared" si="2"/>
        <v/>
      </c>
      <c r="N24" s="35" t="str">
        <f>IF(A24="","",'member 1 score sheets'!H25)</f>
        <v/>
      </c>
      <c r="O24" s="36" t="str">
        <f>IF(A24="","",'member 2 score sheets'!H25)</f>
        <v/>
      </c>
      <c r="P24" s="37" t="str">
        <f>IF(A24="","",'member 3 score sheets'!H25)</f>
        <v/>
      </c>
      <c r="Q24" s="36" t="str">
        <f>IF(A24="","",'member 4 score sheets'!H25)</f>
        <v/>
      </c>
      <c r="R24" s="36" t="str">
        <f>IF(A24="","",'member 5 score sheets'!H25)</f>
        <v/>
      </c>
      <c r="S24" s="34" t="str">
        <f t="shared" si="3"/>
        <v/>
      </c>
      <c r="T24" s="35" t="str">
        <f>IF(A24="","",'member 1 score sheets'!K25)</f>
        <v/>
      </c>
      <c r="U24" s="36" t="str">
        <f>IF(A24="","",'member 2 score sheets'!K25)</f>
        <v/>
      </c>
      <c r="V24" s="37" t="str">
        <f>IF(A24="","",'member 3 score sheets'!K25)</f>
        <v/>
      </c>
      <c r="W24" s="36" t="str">
        <f>IF(A24="","",'member 4 score sheets'!K25)</f>
        <v/>
      </c>
      <c r="X24" s="36" t="str">
        <f>IF(A24="","",'member 5 score sheets'!K25)</f>
        <v/>
      </c>
      <c r="Y24" s="34" t="str">
        <f t="shared" si="4"/>
        <v/>
      </c>
      <c r="Z24" s="35" t="str">
        <f>IF(A24="","",'member 1 score sheets'!N25)</f>
        <v/>
      </c>
      <c r="AA24" s="36" t="str">
        <f>IF(A24="","",'member 2 score sheets'!N25)</f>
        <v/>
      </c>
      <c r="AB24" s="37" t="str">
        <f>IF(A24="","",'member 3 score sheets'!N25)</f>
        <v/>
      </c>
      <c r="AC24" s="36" t="str">
        <f>IF(A24="","",'member 4 score sheets'!N25)</f>
        <v/>
      </c>
      <c r="AD24" s="36" t="str">
        <f>IF(A24="","",'member 5 score sheets'!N25)</f>
        <v/>
      </c>
      <c r="AE24" s="34" t="str">
        <f t="shared" si="5"/>
        <v/>
      </c>
      <c r="AF24" s="38" t="str">
        <f t="shared" si="0"/>
        <v/>
      </c>
      <c r="AG24" s="19" t="str">
        <f t="shared" si="6"/>
        <v/>
      </c>
    </row>
    <row r="25" spans="1:33" s="1" customFormat="1" ht="30" customHeight="1" thickBot="1" x14ac:dyDescent="0.35">
      <c r="A25" s="39"/>
      <c r="B25" s="40" t="str">
        <f>IF(A25="","",'member 1 score sheets'!B26)</f>
        <v/>
      </c>
      <c r="C25" s="41" t="str">
        <f>IF(A25="","",'member 2 score sheets'!B26)</f>
        <v/>
      </c>
      <c r="D25" s="41" t="str">
        <f>IF(A25="","",'member 3 score sheets'!B26)</f>
        <v/>
      </c>
      <c r="E25" s="44" t="str">
        <f>IF(A25="","",'member 4 score sheets'!B26)</f>
        <v/>
      </c>
      <c r="F25" s="44" t="str">
        <f>IF(A25="","",'member 5 score sheets'!B26)</f>
        <v/>
      </c>
      <c r="G25" s="42" t="str">
        <f t="shared" si="1"/>
        <v/>
      </c>
      <c r="H25" s="40" t="str">
        <f>IF(A25="","",'member 1 score sheets'!E26)</f>
        <v/>
      </c>
      <c r="I25" s="41" t="str">
        <f>IF(A25="","",'member 2 score sheets'!E26)</f>
        <v/>
      </c>
      <c r="J25" s="41" t="str">
        <f>IF(A25="","",'member 3 score sheets'!E26)</f>
        <v/>
      </c>
      <c r="K25" s="41" t="str">
        <f>IF(A25="","",'member 4 score sheets'!E26)</f>
        <v/>
      </c>
      <c r="L25" s="41" t="str">
        <f>IF(A25="","",'member 5 score sheets'!E26)</f>
        <v/>
      </c>
      <c r="M25" s="52" t="str">
        <f t="shared" si="2"/>
        <v/>
      </c>
      <c r="N25" s="43" t="str">
        <f>IF(A25="","",'member 1 score sheets'!H26)</f>
        <v/>
      </c>
      <c r="O25" s="44" t="str">
        <f>IF(A25="","",'member 2 score sheets'!H26)</f>
        <v/>
      </c>
      <c r="P25" s="45" t="str">
        <f>IF(A25="","",'member 3 score sheets'!H26)</f>
        <v/>
      </c>
      <c r="Q25" s="45" t="str">
        <f>IF(A25="","",'member 4 score sheets'!H26)</f>
        <v/>
      </c>
      <c r="R25" s="45" t="str">
        <f>IF(A25="","",'member 5 score sheets'!H26)</f>
        <v/>
      </c>
      <c r="S25" s="52" t="str">
        <f t="shared" si="3"/>
        <v/>
      </c>
      <c r="T25" s="43" t="str">
        <f>IF(A25="","",'member 1 score sheets'!K26)</f>
        <v/>
      </c>
      <c r="U25" s="44" t="str">
        <f>IF(A25="","",'member 2 score sheets'!K26)</f>
        <v/>
      </c>
      <c r="V25" s="45" t="str">
        <f>IF(A25="","",'member 3 score sheets'!K26)</f>
        <v/>
      </c>
      <c r="W25" s="45" t="str">
        <f>IF(A25="","",'member 4 score sheets'!K26)</f>
        <v/>
      </c>
      <c r="X25" s="45" t="str">
        <f>IF(A25="","",'member 5 score sheets'!K26)</f>
        <v/>
      </c>
      <c r="Y25" s="52" t="str">
        <f t="shared" si="4"/>
        <v/>
      </c>
      <c r="Z25" s="43" t="str">
        <f>IF(A25="","",'member 1 score sheets'!N26)</f>
        <v/>
      </c>
      <c r="AA25" s="44" t="str">
        <f>IF(A25="","",'member 2 score sheets'!N26)</f>
        <v/>
      </c>
      <c r="AB25" s="45" t="str">
        <f>IF(A25="","",'member 3 score sheets'!N26)</f>
        <v/>
      </c>
      <c r="AC25" s="45" t="str">
        <f>IF(A25="","",'member 4 score sheets'!N26)</f>
        <v/>
      </c>
      <c r="AD25" s="45" t="str">
        <f>IF(A25="","",'member 5 score sheets'!N26)</f>
        <v/>
      </c>
      <c r="AE25" s="52" t="str">
        <f t="shared" si="5"/>
        <v/>
      </c>
      <c r="AF25" s="46" t="str">
        <f t="shared" si="0"/>
        <v/>
      </c>
      <c r="AG25" s="20" t="str">
        <f t="shared" si="6"/>
        <v/>
      </c>
    </row>
    <row r="26" spans="1:33" s="1" customFormat="1" ht="15.75" customHeight="1" x14ac:dyDescent="0.3"/>
    <row r="27" spans="1:33" s="1" customFormat="1" ht="36" customHeight="1" x14ac:dyDescent="0.3">
      <c r="A27" s="66" t="s">
        <v>22</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row>
    <row r="28" spans="1:33" s="1" customFormat="1" ht="18.75" x14ac:dyDescent="0.3"/>
    <row r="29" spans="1:33" s="1" customFormat="1" ht="18.75" x14ac:dyDescent="0.3"/>
    <row r="30" spans="1:33" s="1" customFormat="1" ht="18.75" x14ac:dyDescent="0.3"/>
    <row r="31" spans="1:33" s="1" customFormat="1" ht="18.75" x14ac:dyDescent="0.3">
      <c r="B31" s="2"/>
      <c r="C31" s="2"/>
      <c r="D31" s="2"/>
      <c r="E31" s="2"/>
      <c r="F31" s="2"/>
      <c r="G31" s="2"/>
      <c r="H31" s="2"/>
      <c r="I31" s="2"/>
      <c r="J31" s="2"/>
      <c r="K31" s="2"/>
      <c r="L31" s="2"/>
      <c r="M31" s="2"/>
      <c r="T31" s="2"/>
      <c r="U31" s="2"/>
      <c r="V31" s="2"/>
      <c r="W31" s="2"/>
      <c r="X31" s="2"/>
      <c r="Y31" s="2"/>
      <c r="Z31" s="2"/>
      <c r="AA31" s="2"/>
      <c r="AB31" s="2"/>
      <c r="AC31" s="2"/>
      <c r="AD31" s="2"/>
      <c r="AE31" s="2"/>
    </row>
    <row r="32" spans="1:33" s="1" customFormat="1" ht="18.75" x14ac:dyDescent="0.3">
      <c r="B32" s="1" t="s">
        <v>23</v>
      </c>
      <c r="J32" s="1" t="s">
        <v>17</v>
      </c>
      <c r="T32" s="1" t="s">
        <v>27</v>
      </c>
      <c r="AB32" s="1" t="s">
        <v>17</v>
      </c>
    </row>
    <row r="33" spans="2:20" s="1" customFormat="1" ht="18.75" x14ac:dyDescent="0.3">
      <c r="B33" s="1" t="s">
        <v>24</v>
      </c>
      <c r="T33" s="1" t="s">
        <v>4</v>
      </c>
    </row>
  </sheetData>
  <sheetProtection formatCells="0"/>
  <mergeCells count="33">
    <mergeCell ref="C2:AE2"/>
    <mergeCell ref="C3:AE3"/>
    <mergeCell ref="C4:AE4"/>
    <mergeCell ref="B6:AE6"/>
    <mergeCell ref="Z7:AE7"/>
    <mergeCell ref="T7:Y7"/>
    <mergeCell ref="H7:M7"/>
    <mergeCell ref="B7:G7"/>
    <mergeCell ref="AG6:AG10"/>
    <mergeCell ref="A27:AG27"/>
    <mergeCell ref="Z8:AA8"/>
    <mergeCell ref="AB8:AE8"/>
    <mergeCell ref="AE9:AE10"/>
    <mergeCell ref="T8:U8"/>
    <mergeCell ref="V8:Y8"/>
    <mergeCell ref="Y9:Y10"/>
    <mergeCell ref="P8:S8"/>
    <mergeCell ref="S9:S10"/>
    <mergeCell ref="N7:S7"/>
    <mergeCell ref="N8:O8"/>
    <mergeCell ref="H8:I8"/>
    <mergeCell ref="J8:M8"/>
    <mergeCell ref="M9:M10"/>
    <mergeCell ref="D8:G8"/>
    <mergeCell ref="N9:R9"/>
    <mergeCell ref="T9:X9"/>
    <mergeCell ref="Z9:AD9"/>
    <mergeCell ref="A6:A10"/>
    <mergeCell ref="AF6:AF10"/>
    <mergeCell ref="B8:C8"/>
    <mergeCell ref="G9:G10"/>
    <mergeCell ref="B9:F9"/>
    <mergeCell ref="H9:L9"/>
  </mergeCells>
  <pageMargins left="0.7" right="0.7" top="0.5" bottom="0.5" header="0.3" footer="0.3"/>
  <pageSetup paperSize="5"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view="pageBreakPreview" zoomScale="60" zoomScaleNormal="80" workbookViewId="0">
      <selection activeCell="A16" sqref="A16:XFD16"/>
    </sheetView>
  </sheetViews>
  <sheetFormatPr defaultRowHeight="15" x14ac:dyDescent="0.25"/>
  <cols>
    <col min="1" max="1" width="57.140625" customWidth="1"/>
    <col min="2" max="7" width="8.140625" customWidth="1"/>
    <col min="8" max="10" width="9.28515625" customWidth="1"/>
    <col min="11" max="16" width="8.140625" customWidth="1"/>
    <col min="17" max="17" width="16.7109375" customWidth="1"/>
  </cols>
  <sheetData>
    <row r="1" spans="1:17" ht="30" customHeight="1" x14ac:dyDescent="0.25">
      <c r="A1" s="4"/>
      <c r="B1" s="4"/>
      <c r="C1" s="4"/>
      <c r="D1" s="4"/>
      <c r="E1" s="4"/>
      <c r="F1" s="4"/>
      <c r="G1" s="4"/>
      <c r="H1" s="4"/>
      <c r="I1" s="4"/>
      <c r="J1" s="4"/>
      <c r="K1" s="4"/>
      <c r="L1" s="4"/>
      <c r="M1" s="4"/>
      <c r="N1" s="4"/>
      <c r="O1" s="4"/>
      <c r="P1" s="4"/>
      <c r="Q1" s="4"/>
    </row>
    <row r="2" spans="1:17" ht="24.75" customHeight="1" x14ac:dyDescent="0.25">
      <c r="A2" s="4"/>
      <c r="B2" s="92" t="str">
        <f>summary!C2</f>
        <v>ERIE COUNTY DEPARTMENT OF HOMELAND SECURITY &amp; EMERGENCY SERVICES</v>
      </c>
      <c r="C2" s="92"/>
      <c r="D2" s="92"/>
      <c r="E2" s="92"/>
      <c r="F2" s="92"/>
      <c r="G2" s="92"/>
      <c r="H2" s="92"/>
      <c r="I2" s="92"/>
      <c r="J2" s="92"/>
      <c r="K2" s="92"/>
      <c r="L2" s="92"/>
      <c r="M2" s="92"/>
      <c r="N2" s="92"/>
      <c r="O2" s="92"/>
      <c r="P2" s="92"/>
      <c r="Q2" s="92"/>
    </row>
    <row r="3" spans="1:17" ht="24.75" customHeight="1" x14ac:dyDescent="0.25">
      <c r="A3" s="4"/>
      <c r="B3" s="93" t="str">
        <f>summary!$C$3</f>
        <v>RFP Number 2023-036VF</v>
      </c>
      <c r="C3" s="93"/>
      <c r="D3" s="93"/>
      <c r="E3" s="93"/>
      <c r="F3" s="93"/>
      <c r="G3" s="93"/>
      <c r="H3" s="93"/>
      <c r="I3" s="93"/>
      <c r="J3" s="93"/>
      <c r="K3" s="93"/>
      <c r="L3" s="93"/>
      <c r="M3" s="93"/>
      <c r="N3" s="93"/>
      <c r="O3" s="93"/>
      <c r="P3" s="93"/>
      <c r="Q3" s="93"/>
    </row>
    <row r="4" spans="1:17" ht="31.5" customHeight="1" x14ac:dyDescent="0.25">
      <c r="A4" s="4"/>
      <c r="B4" s="92" t="s">
        <v>14</v>
      </c>
      <c r="C4" s="92"/>
      <c r="D4" s="92"/>
      <c r="E4" s="92"/>
      <c r="F4" s="92"/>
      <c r="G4" s="92"/>
      <c r="H4" s="92"/>
      <c r="I4" s="92"/>
      <c r="J4" s="92"/>
      <c r="K4" s="92"/>
      <c r="L4" s="92"/>
      <c r="M4" s="92"/>
      <c r="N4" s="92"/>
      <c r="O4" s="92"/>
      <c r="P4" s="92"/>
      <c r="Q4" s="92"/>
    </row>
    <row r="5" spans="1:17" x14ac:dyDescent="0.25">
      <c r="A5" s="4"/>
      <c r="B5" s="4"/>
      <c r="C5" s="4"/>
      <c r="D5" s="4"/>
      <c r="E5" s="4"/>
      <c r="F5" s="4"/>
      <c r="G5" s="4"/>
      <c r="H5" s="4"/>
      <c r="I5" s="4"/>
      <c r="J5" s="4"/>
      <c r="K5" s="4"/>
      <c r="L5" s="4"/>
      <c r="M5" s="4"/>
      <c r="N5" s="4"/>
      <c r="O5" s="4"/>
      <c r="P5" s="4"/>
      <c r="Q5" s="4"/>
    </row>
    <row r="6" spans="1:17" s="3" customFormat="1" ht="21" x14ac:dyDescent="0.35">
      <c r="A6" s="15" t="s">
        <v>13</v>
      </c>
      <c r="B6" s="94">
        <v>1</v>
      </c>
      <c r="C6" s="94"/>
      <c r="D6" s="16"/>
      <c r="E6" s="5"/>
      <c r="F6" s="5"/>
      <c r="G6" s="5"/>
      <c r="H6" s="5"/>
      <c r="I6" s="5"/>
      <c r="J6" s="5"/>
      <c r="K6" s="5"/>
      <c r="L6" s="5"/>
      <c r="M6" s="5"/>
      <c r="N6" s="5"/>
      <c r="O6" s="5"/>
      <c r="P6" s="5"/>
      <c r="Q6" s="5"/>
    </row>
    <row r="7" spans="1:17" ht="15.75" thickBot="1" x14ac:dyDescent="0.3">
      <c r="A7" s="4"/>
      <c r="B7" s="4"/>
      <c r="C7" s="4"/>
      <c r="D7" s="4"/>
      <c r="E7" s="4"/>
      <c r="F7" s="4"/>
      <c r="G7" s="4"/>
      <c r="H7" s="4"/>
      <c r="I7" s="4"/>
      <c r="J7" s="4"/>
      <c r="K7" s="4"/>
      <c r="L7" s="4"/>
      <c r="M7" s="4"/>
      <c r="N7" s="4"/>
      <c r="O7" s="4"/>
      <c r="P7" s="4"/>
      <c r="Q7" s="4"/>
    </row>
    <row r="8" spans="1:17" ht="26.25" customHeight="1" thickBot="1" x14ac:dyDescent="0.3">
      <c r="A8" s="95" t="s">
        <v>6</v>
      </c>
      <c r="B8" s="98" t="s">
        <v>0</v>
      </c>
      <c r="C8" s="99"/>
      <c r="D8" s="99"/>
      <c r="E8" s="99"/>
      <c r="F8" s="99"/>
      <c r="G8" s="99"/>
      <c r="H8" s="99"/>
      <c r="I8" s="99"/>
      <c r="J8" s="99"/>
      <c r="K8" s="99"/>
      <c r="L8" s="99"/>
      <c r="M8" s="99"/>
      <c r="N8" s="99"/>
      <c r="O8" s="99"/>
      <c r="P8" s="100"/>
      <c r="Q8" s="101" t="str">
        <f>summary!AF6</f>
        <v>Weighted Average Qualifications Score                  (0 - 10)</v>
      </c>
    </row>
    <row r="9" spans="1:17" ht="83.25" customHeight="1" x14ac:dyDescent="0.25">
      <c r="A9" s="96"/>
      <c r="B9" s="104" t="str">
        <f>summary!B7</f>
        <v>Understanding of Work to be Done</v>
      </c>
      <c r="C9" s="105"/>
      <c r="D9" s="105"/>
      <c r="E9" s="104" t="str">
        <f>summary!H7</f>
        <v>Staff Experience / Qualifications</v>
      </c>
      <c r="F9" s="105"/>
      <c r="G9" s="105"/>
      <c r="H9" s="104" t="str">
        <f>summary!N7</f>
        <v>Firm Experience with Similar Projects, and Quality of Any Past Experience with County</v>
      </c>
      <c r="I9" s="105"/>
      <c r="J9" s="105"/>
      <c r="K9" s="104" t="str">
        <f>summary!T7</f>
        <v>Organization and Scheduling</v>
      </c>
      <c r="L9" s="105"/>
      <c r="M9" s="105"/>
      <c r="N9" s="104" t="str">
        <f>summary!Z7</f>
        <v xml:space="preserve">Experience in coorindating with mulitdisplinary teams </v>
      </c>
      <c r="O9" s="105"/>
      <c r="P9" s="106"/>
      <c r="Q9" s="102"/>
    </row>
    <row r="10" spans="1:17" ht="21" customHeight="1" x14ac:dyDescent="0.25">
      <c r="A10" s="96"/>
      <c r="B10" s="90" t="str">
        <f>summary!B8</f>
        <v xml:space="preserve">Weight = </v>
      </c>
      <c r="C10" s="91"/>
      <c r="D10" s="6">
        <f>summary!D8</f>
        <v>0.3</v>
      </c>
      <c r="E10" s="90" t="str">
        <f>summary!H8</f>
        <v xml:space="preserve">Weight = </v>
      </c>
      <c r="F10" s="91"/>
      <c r="G10" s="7">
        <f>summary!J8</f>
        <v>0.3</v>
      </c>
      <c r="H10" s="90" t="str">
        <f>summary!N8</f>
        <v xml:space="preserve">Weight = </v>
      </c>
      <c r="I10" s="91"/>
      <c r="J10" s="7">
        <f>summary!P8</f>
        <v>0.2</v>
      </c>
      <c r="K10" s="90" t="str">
        <f>summary!T8</f>
        <v xml:space="preserve">Weight = </v>
      </c>
      <c r="L10" s="91"/>
      <c r="M10" s="7">
        <f>summary!V8</f>
        <v>0.15</v>
      </c>
      <c r="N10" s="90" t="str">
        <f>summary!Z8</f>
        <v xml:space="preserve">Weight = </v>
      </c>
      <c r="O10" s="91"/>
      <c r="P10" s="6">
        <f>summary!AB8</f>
        <v>0.05</v>
      </c>
      <c r="Q10" s="102"/>
    </row>
    <row r="11" spans="1:17" ht="48" customHeight="1" thickBot="1" x14ac:dyDescent="0.3">
      <c r="A11" s="97"/>
      <c r="B11" s="107" t="str">
        <f>summary!B9</f>
        <v>Committee Member Raw Score (0 - 10)</v>
      </c>
      <c r="C11" s="108"/>
      <c r="D11" s="108"/>
      <c r="E11" s="107" t="str">
        <f>summary!H9</f>
        <v>Committee Member Raw Score (0 - 10)</v>
      </c>
      <c r="F11" s="108"/>
      <c r="G11" s="108"/>
      <c r="H11" s="107" t="str">
        <f>summary!N9</f>
        <v>Committee Member Raw Score (0 - 10)</v>
      </c>
      <c r="I11" s="108"/>
      <c r="J11" s="108"/>
      <c r="K11" s="107" t="str">
        <f>summary!T9</f>
        <v>Committee Member Raw Score (0 - 10)</v>
      </c>
      <c r="L11" s="108"/>
      <c r="M11" s="108"/>
      <c r="N11" s="107" t="str">
        <f>summary!Z9</f>
        <v>Committee Member Raw Score (0 - 10)</v>
      </c>
      <c r="O11" s="108"/>
      <c r="P11" s="108"/>
      <c r="Q11" s="103"/>
    </row>
    <row r="12" spans="1:17" ht="38.25" customHeight="1" x14ac:dyDescent="0.25">
      <c r="A12" s="14" t="str">
        <f>IF(summary!A11="","",summary!A11)</f>
        <v>Firm Name</v>
      </c>
      <c r="B12" s="87"/>
      <c r="C12" s="88"/>
      <c r="D12" s="89"/>
      <c r="E12" s="87"/>
      <c r="F12" s="88"/>
      <c r="G12" s="89"/>
      <c r="H12" s="87"/>
      <c r="I12" s="88"/>
      <c r="J12" s="89"/>
      <c r="K12" s="87"/>
      <c r="L12" s="88"/>
      <c r="M12" s="89"/>
      <c r="N12" s="87"/>
      <c r="O12" s="88"/>
      <c r="P12" s="89"/>
      <c r="Q12" s="11">
        <f>IF(summary!A11="","",(B12*$D$10)+(E12*$G$10)+(H12*$J$10)+(K12*$M$10)+(N12*$P$10))</f>
        <v>0</v>
      </c>
    </row>
    <row r="13" spans="1:17" ht="38.25" customHeight="1" x14ac:dyDescent="0.25">
      <c r="A13" s="9"/>
      <c r="B13" s="81"/>
      <c r="C13" s="82"/>
      <c r="D13" s="83"/>
      <c r="E13" s="81"/>
      <c r="F13" s="82"/>
      <c r="G13" s="83"/>
      <c r="H13" s="81"/>
      <c r="I13" s="82"/>
      <c r="J13" s="83"/>
      <c r="K13" s="81"/>
      <c r="L13" s="82"/>
      <c r="M13" s="83"/>
      <c r="N13" s="81"/>
      <c r="O13" s="82"/>
      <c r="P13" s="83"/>
      <c r="Q13" s="12"/>
    </row>
    <row r="14" spans="1:17" ht="38.25" customHeight="1" x14ac:dyDescent="0.25">
      <c r="A14" s="9"/>
      <c r="B14" s="81"/>
      <c r="C14" s="82"/>
      <c r="D14" s="83"/>
      <c r="E14" s="81"/>
      <c r="F14" s="82"/>
      <c r="G14" s="83"/>
      <c r="H14" s="81"/>
      <c r="I14" s="82"/>
      <c r="J14" s="83"/>
      <c r="K14" s="81"/>
      <c r="L14" s="82"/>
      <c r="M14" s="83"/>
      <c r="N14" s="81"/>
      <c r="O14" s="82"/>
      <c r="P14" s="83"/>
      <c r="Q14" s="12"/>
    </row>
    <row r="15" spans="1:17" ht="38.25" customHeight="1" x14ac:dyDescent="0.25">
      <c r="A15" s="9"/>
      <c r="B15" s="81"/>
      <c r="C15" s="82"/>
      <c r="D15" s="83"/>
      <c r="E15" s="81"/>
      <c r="F15" s="82"/>
      <c r="G15" s="83"/>
      <c r="H15" s="81"/>
      <c r="I15" s="82"/>
      <c r="J15" s="83"/>
      <c r="K15" s="81"/>
      <c r="L15" s="82"/>
      <c r="M15" s="83"/>
      <c r="N15" s="81"/>
      <c r="O15" s="82"/>
      <c r="P15" s="83"/>
      <c r="Q15" s="12"/>
    </row>
    <row r="16" spans="1:17" ht="38.25" customHeight="1" x14ac:dyDescent="0.25">
      <c r="A16" s="9"/>
      <c r="B16" s="81"/>
      <c r="C16" s="82"/>
      <c r="D16" s="83"/>
      <c r="E16" s="81"/>
      <c r="F16" s="82"/>
      <c r="G16" s="83"/>
      <c r="H16" s="81"/>
      <c r="I16" s="82"/>
      <c r="J16" s="83"/>
      <c r="K16" s="81"/>
      <c r="L16" s="82"/>
      <c r="M16" s="83"/>
      <c r="N16" s="81"/>
      <c r="O16" s="82"/>
      <c r="P16" s="83"/>
      <c r="Q16" s="12"/>
    </row>
    <row r="17" spans="1:17" ht="38.25" customHeight="1" x14ac:dyDescent="0.25">
      <c r="A17" s="9" t="str">
        <f>IF(summary!A16="","",summary!A16)</f>
        <v/>
      </c>
      <c r="B17" s="81"/>
      <c r="C17" s="82"/>
      <c r="D17" s="83"/>
      <c r="E17" s="81"/>
      <c r="F17" s="82"/>
      <c r="G17" s="83"/>
      <c r="H17" s="81"/>
      <c r="I17" s="82"/>
      <c r="J17" s="83"/>
      <c r="K17" s="81"/>
      <c r="L17" s="82"/>
      <c r="M17" s="83"/>
      <c r="N17" s="81"/>
      <c r="O17" s="82"/>
      <c r="P17" s="83"/>
      <c r="Q17" s="12" t="str">
        <f>IF(summary!A16="","",(B17*$D$10)+(E17*$G$10)+(H17*$J$10)+(K17*$M$10)+(N17*$P$10))</f>
        <v/>
      </c>
    </row>
    <row r="18" spans="1:17" ht="38.25" customHeight="1" x14ac:dyDescent="0.25">
      <c r="A18" s="9" t="str">
        <f>IF(summary!A17="","",summary!A17)</f>
        <v/>
      </c>
      <c r="B18" s="81"/>
      <c r="C18" s="82"/>
      <c r="D18" s="83"/>
      <c r="E18" s="81"/>
      <c r="F18" s="82"/>
      <c r="G18" s="83"/>
      <c r="H18" s="81"/>
      <c r="I18" s="82"/>
      <c r="J18" s="83"/>
      <c r="K18" s="81"/>
      <c r="L18" s="82"/>
      <c r="M18" s="83"/>
      <c r="N18" s="81"/>
      <c r="O18" s="82"/>
      <c r="P18" s="83"/>
      <c r="Q18" s="12" t="str">
        <f>IF(summary!A17="","",(B18*$D$10)+(E18*$G$10)+(H18*$J$10)+(K18*$M$10)+(N18*$P$10))</f>
        <v/>
      </c>
    </row>
    <row r="19" spans="1:17" ht="38.25" customHeight="1" x14ac:dyDescent="0.25">
      <c r="A19" s="9" t="str">
        <f>IF(summary!A18="","",summary!A18)</f>
        <v/>
      </c>
      <c r="B19" s="81"/>
      <c r="C19" s="82"/>
      <c r="D19" s="83"/>
      <c r="E19" s="81"/>
      <c r="F19" s="82"/>
      <c r="G19" s="83"/>
      <c r="H19" s="81"/>
      <c r="I19" s="82"/>
      <c r="J19" s="83"/>
      <c r="K19" s="81"/>
      <c r="L19" s="82"/>
      <c r="M19" s="83"/>
      <c r="N19" s="81"/>
      <c r="O19" s="82"/>
      <c r="P19" s="83"/>
      <c r="Q19" s="12" t="str">
        <f>IF(summary!A18="","",(B19*$D$10)+(E19*$G$10)+(H19*$J$10)+(K19*$M$10)+(N19*$P$10))</f>
        <v/>
      </c>
    </row>
    <row r="20" spans="1:17" ht="38.25" customHeight="1" x14ac:dyDescent="0.25">
      <c r="A20" s="9" t="str">
        <f>IF(summary!A19="","",summary!A19)</f>
        <v/>
      </c>
      <c r="B20" s="81"/>
      <c r="C20" s="82"/>
      <c r="D20" s="83"/>
      <c r="E20" s="81"/>
      <c r="F20" s="82"/>
      <c r="G20" s="83"/>
      <c r="H20" s="81"/>
      <c r="I20" s="82"/>
      <c r="J20" s="83"/>
      <c r="K20" s="81"/>
      <c r="L20" s="82"/>
      <c r="M20" s="83"/>
      <c r="N20" s="81"/>
      <c r="O20" s="82"/>
      <c r="P20" s="83"/>
      <c r="Q20" s="12" t="str">
        <f>IF(summary!A19="","",(B20*$D$10)+(E20*$G$10)+(H20*$J$10)+(K20*$M$10)+(N20*$P$10))</f>
        <v/>
      </c>
    </row>
    <row r="21" spans="1:17" ht="38.25" customHeight="1" x14ac:dyDescent="0.25">
      <c r="A21" s="9" t="str">
        <f>IF(summary!A20="","",summary!A20)</f>
        <v/>
      </c>
      <c r="B21" s="81"/>
      <c r="C21" s="82"/>
      <c r="D21" s="83"/>
      <c r="E21" s="81"/>
      <c r="F21" s="82"/>
      <c r="G21" s="83"/>
      <c r="H21" s="81"/>
      <c r="I21" s="82"/>
      <c r="J21" s="83"/>
      <c r="K21" s="81"/>
      <c r="L21" s="82"/>
      <c r="M21" s="83"/>
      <c r="N21" s="81"/>
      <c r="O21" s="82"/>
      <c r="P21" s="83"/>
      <c r="Q21" s="12" t="str">
        <f>IF(summary!A20="","",(B21*$D$10)+(E21*$G$10)+(H21*$J$10)+(K21*$M$10)+(N21*$P$10))</f>
        <v/>
      </c>
    </row>
    <row r="22" spans="1:17" ht="38.25" customHeight="1" x14ac:dyDescent="0.25">
      <c r="A22" s="9" t="str">
        <f>IF(summary!A21="","",summary!A21)</f>
        <v/>
      </c>
      <c r="B22" s="81"/>
      <c r="C22" s="82"/>
      <c r="D22" s="83"/>
      <c r="E22" s="81"/>
      <c r="F22" s="82"/>
      <c r="G22" s="83"/>
      <c r="H22" s="81"/>
      <c r="I22" s="82"/>
      <c r="J22" s="83"/>
      <c r="K22" s="81"/>
      <c r="L22" s="82"/>
      <c r="M22" s="83"/>
      <c r="N22" s="81"/>
      <c r="O22" s="82"/>
      <c r="P22" s="83"/>
      <c r="Q22" s="12" t="str">
        <f>IF(summary!A21="","",(B22*$D$10)+(E22*$G$10)+(H22*$J$10)+(K22*$M$10)+(N22*$P$10))</f>
        <v/>
      </c>
    </row>
    <row r="23" spans="1:17" ht="38.25" customHeight="1" x14ac:dyDescent="0.25">
      <c r="A23" s="9" t="str">
        <f>IF(summary!A22="","",summary!A22)</f>
        <v/>
      </c>
      <c r="B23" s="81"/>
      <c r="C23" s="82"/>
      <c r="D23" s="83"/>
      <c r="E23" s="81"/>
      <c r="F23" s="82"/>
      <c r="G23" s="83"/>
      <c r="H23" s="81"/>
      <c r="I23" s="82"/>
      <c r="J23" s="83"/>
      <c r="K23" s="81"/>
      <c r="L23" s="82"/>
      <c r="M23" s="83"/>
      <c r="N23" s="81"/>
      <c r="O23" s="82"/>
      <c r="P23" s="83"/>
      <c r="Q23" s="12" t="str">
        <f>IF(summary!A22="","",(B23*$D$10)+(E23*$G$10)+(H23*$J$10)+(K23*$M$10)+(N23*$P$10))</f>
        <v/>
      </c>
    </row>
    <row r="24" spans="1:17" ht="38.25" customHeight="1" x14ac:dyDescent="0.25">
      <c r="A24" s="9" t="str">
        <f>IF(summary!A23="","",summary!A23)</f>
        <v/>
      </c>
      <c r="B24" s="81"/>
      <c r="C24" s="82"/>
      <c r="D24" s="83"/>
      <c r="E24" s="81"/>
      <c r="F24" s="82"/>
      <c r="G24" s="83"/>
      <c r="H24" s="81"/>
      <c r="I24" s="82"/>
      <c r="J24" s="83"/>
      <c r="K24" s="81"/>
      <c r="L24" s="82"/>
      <c r="M24" s="83"/>
      <c r="N24" s="81"/>
      <c r="O24" s="82"/>
      <c r="P24" s="83"/>
      <c r="Q24" s="12" t="str">
        <f>IF(summary!A23="","",(B24*$D$10)+(E24*$G$10)+(H24*$J$10)+(K24*$M$10)+(N24*$P$10))</f>
        <v/>
      </c>
    </row>
    <row r="25" spans="1:17" ht="38.25" customHeight="1" x14ac:dyDescent="0.25">
      <c r="A25" s="9" t="str">
        <f>IF(summary!A24="","",summary!A24)</f>
        <v/>
      </c>
      <c r="B25" s="81"/>
      <c r="C25" s="82"/>
      <c r="D25" s="83"/>
      <c r="E25" s="81"/>
      <c r="F25" s="82"/>
      <c r="G25" s="83"/>
      <c r="H25" s="81"/>
      <c r="I25" s="82"/>
      <c r="J25" s="83"/>
      <c r="K25" s="81"/>
      <c r="L25" s="82"/>
      <c r="M25" s="83"/>
      <c r="N25" s="81"/>
      <c r="O25" s="82"/>
      <c r="P25" s="83"/>
      <c r="Q25" s="12" t="str">
        <f>IF(summary!A24="","",(B25*$D$10)+(E25*$G$10)+(H25*$J$10)+(K25*$M$10)+(N25*$P$10))</f>
        <v/>
      </c>
    </row>
    <row r="26" spans="1:17" ht="38.25" customHeight="1" thickBot="1" x14ac:dyDescent="0.3">
      <c r="A26" s="9" t="str">
        <f>IF(summary!A25="","",summary!A25)</f>
        <v/>
      </c>
      <c r="B26" s="84"/>
      <c r="C26" s="85"/>
      <c r="D26" s="86"/>
      <c r="E26" s="84"/>
      <c r="F26" s="85"/>
      <c r="G26" s="86"/>
      <c r="H26" s="84"/>
      <c r="I26" s="85"/>
      <c r="J26" s="86"/>
      <c r="K26" s="84"/>
      <c r="L26" s="85"/>
      <c r="M26" s="86"/>
      <c r="N26" s="84"/>
      <c r="O26" s="85"/>
      <c r="P26" s="86"/>
      <c r="Q26" s="13" t="str">
        <f>IF(summary!A25="","",(B26*$D$10)+(E26*$G$10)+(H26*$J$10)+(K26*$M$10)+(N26*$P$10))</f>
        <v/>
      </c>
    </row>
    <row r="27" spans="1:17" ht="15.75" customHeight="1" x14ac:dyDescent="0.25"/>
  </sheetData>
  <sheetProtection formatCells="0"/>
  <mergeCells count="97">
    <mergeCell ref="A8:A11"/>
    <mergeCell ref="B8:P8"/>
    <mergeCell ref="Q8:Q11"/>
    <mergeCell ref="H10:I10"/>
    <mergeCell ref="B9:D9"/>
    <mergeCell ref="E9:G9"/>
    <mergeCell ref="H9:J9"/>
    <mergeCell ref="K9:M9"/>
    <mergeCell ref="N9:P9"/>
    <mergeCell ref="B10:C10"/>
    <mergeCell ref="E10:F10"/>
    <mergeCell ref="K11:M11"/>
    <mergeCell ref="N11:P11"/>
    <mergeCell ref="B11:D11"/>
    <mergeCell ref="E11:G11"/>
    <mergeCell ref="H11:J11"/>
    <mergeCell ref="K10:L10"/>
    <mergeCell ref="N10:O10"/>
    <mergeCell ref="B2:Q2"/>
    <mergeCell ref="B3:Q3"/>
    <mergeCell ref="B4:Q4"/>
    <mergeCell ref="B6:C6"/>
    <mergeCell ref="B12:D12"/>
    <mergeCell ref="E12:G12"/>
    <mergeCell ref="H12:J12"/>
    <mergeCell ref="K12:M12"/>
    <mergeCell ref="N12:P12"/>
    <mergeCell ref="B14:D14"/>
    <mergeCell ref="E14:G14"/>
    <mergeCell ref="H14:J14"/>
    <mergeCell ref="K14:M14"/>
    <mergeCell ref="N14:P14"/>
    <mergeCell ref="B13:D13"/>
    <mergeCell ref="E13:G13"/>
    <mergeCell ref="H13:J13"/>
    <mergeCell ref="K13:M13"/>
    <mergeCell ref="N13:P13"/>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B20:D20"/>
    <mergeCell ref="E20:G20"/>
    <mergeCell ref="H20:J20"/>
    <mergeCell ref="K20:M20"/>
    <mergeCell ref="N20:P20"/>
    <mergeCell ref="B19:D19"/>
    <mergeCell ref="E19:G19"/>
    <mergeCell ref="H19:J19"/>
    <mergeCell ref="K19:M19"/>
    <mergeCell ref="N19:P19"/>
    <mergeCell ref="B22:D22"/>
    <mergeCell ref="E22:G22"/>
    <mergeCell ref="H22:J22"/>
    <mergeCell ref="K22:M22"/>
    <mergeCell ref="N22:P22"/>
    <mergeCell ref="B21:D21"/>
    <mergeCell ref="E21:G21"/>
    <mergeCell ref="H21:J21"/>
    <mergeCell ref="K21:M21"/>
    <mergeCell ref="N21:P21"/>
    <mergeCell ref="B24:D24"/>
    <mergeCell ref="E24:G24"/>
    <mergeCell ref="H24:J24"/>
    <mergeCell ref="K24:M24"/>
    <mergeCell ref="N24:P24"/>
    <mergeCell ref="B23:D23"/>
    <mergeCell ref="E23:G23"/>
    <mergeCell ref="H23:J23"/>
    <mergeCell ref="K23:M23"/>
    <mergeCell ref="N23:P23"/>
    <mergeCell ref="B26:D26"/>
    <mergeCell ref="E26:G26"/>
    <mergeCell ref="H26:J26"/>
    <mergeCell ref="K26:M26"/>
    <mergeCell ref="N26:P26"/>
    <mergeCell ref="B25:D25"/>
    <mergeCell ref="E25:G25"/>
    <mergeCell ref="H25:J25"/>
    <mergeCell ref="K25:M25"/>
    <mergeCell ref="N25:P25"/>
  </mergeCells>
  <pageMargins left="0.7" right="0.7" top="0.5" bottom="0.75" header="0.3" footer="0.3"/>
  <pageSetup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7"/>
  <sheetViews>
    <sheetView view="pageBreakPreview" zoomScale="60" zoomScaleNormal="80" workbookViewId="0">
      <selection activeCell="B2" sqref="B2:Q2"/>
    </sheetView>
  </sheetViews>
  <sheetFormatPr defaultRowHeight="15" x14ac:dyDescent="0.25"/>
  <cols>
    <col min="1" max="1" width="57.140625" customWidth="1"/>
    <col min="2" max="7" width="8.140625" customWidth="1"/>
    <col min="8" max="10" width="9.28515625" customWidth="1"/>
    <col min="11" max="16" width="8.140625" customWidth="1"/>
    <col min="17" max="17" width="16.7109375" customWidth="1"/>
  </cols>
  <sheetData>
    <row r="1" spans="1:17" ht="30" customHeight="1" x14ac:dyDescent="0.25">
      <c r="A1" s="4"/>
      <c r="B1" s="4"/>
      <c r="C1" s="4"/>
      <c r="D1" s="4"/>
      <c r="E1" s="4"/>
      <c r="F1" s="4"/>
      <c r="G1" s="4"/>
      <c r="H1" s="4"/>
      <c r="I1" s="4"/>
      <c r="J1" s="4"/>
      <c r="K1" s="4"/>
      <c r="L1" s="4"/>
      <c r="M1" s="4"/>
      <c r="N1" s="4"/>
      <c r="O1" s="4"/>
      <c r="P1" s="4"/>
      <c r="Q1" s="4"/>
    </row>
    <row r="2" spans="1:17" ht="24.75" customHeight="1" x14ac:dyDescent="0.25">
      <c r="A2" s="4"/>
      <c r="B2" s="92" t="str">
        <f>summary!C2</f>
        <v>ERIE COUNTY DEPARTMENT OF HOMELAND SECURITY &amp; EMERGENCY SERVICES</v>
      </c>
      <c r="C2" s="92"/>
      <c r="D2" s="92"/>
      <c r="E2" s="92"/>
      <c r="F2" s="92"/>
      <c r="G2" s="92"/>
      <c r="H2" s="92"/>
      <c r="I2" s="92"/>
      <c r="J2" s="92"/>
      <c r="K2" s="92"/>
      <c r="L2" s="92"/>
      <c r="M2" s="92"/>
      <c r="N2" s="92"/>
      <c r="O2" s="92"/>
      <c r="P2" s="92"/>
      <c r="Q2" s="92"/>
    </row>
    <row r="3" spans="1:17" ht="24.75" customHeight="1" x14ac:dyDescent="0.25">
      <c r="A3" s="4"/>
      <c r="B3" s="93" t="str">
        <f>summary!$C$3</f>
        <v>RFP Number 2023-036VF</v>
      </c>
      <c r="C3" s="93"/>
      <c r="D3" s="93"/>
      <c r="E3" s="93"/>
      <c r="F3" s="93"/>
      <c r="G3" s="93"/>
      <c r="H3" s="93"/>
      <c r="I3" s="93"/>
      <c r="J3" s="93"/>
      <c r="K3" s="93"/>
      <c r="L3" s="93"/>
      <c r="M3" s="93"/>
      <c r="N3" s="93"/>
      <c r="O3" s="93"/>
      <c r="P3" s="93"/>
      <c r="Q3" s="93"/>
    </row>
    <row r="4" spans="1:17" ht="31.5" customHeight="1" x14ac:dyDescent="0.25">
      <c r="A4" s="4"/>
      <c r="B4" s="92" t="s">
        <v>14</v>
      </c>
      <c r="C4" s="92"/>
      <c r="D4" s="92"/>
      <c r="E4" s="92"/>
      <c r="F4" s="92"/>
      <c r="G4" s="92"/>
      <c r="H4" s="92"/>
      <c r="I4" s="92"/>
      <c r="J4" s="92"/>
      <c r="K4" s="92"/>
      <c r="L4" s="92"/>
      <c r="M4" s="92"/>
      <c r="N4" s="92"/>
      <c r="O4" s="92"/>
      <c r="P4" s="92"/>
      <c r="Q4" s="92"/>
    </row>
    <row r="5" spans="1:17" x14ac:dyDescent="0.25">
      <c r="A5" s="4"/>
      <c r="B5" s="4"/>
      <c r="C5" s="4"/>
      <c r="D5" s="4"/>
      <c r="E5" s="4"/>
      <c r="F5" s="4"/>
      <c r="G5" s="4"/>
      <c r="H5" s="4"/>
      <c r="I5" s="4"/>
      <c r="J5" s="4"/>
      <c r="K5" s="4"/>
      <c r="L5" s="4"/>
      <c r="M5" s="4"/>
      <c r="N5" s="4"/>
      <c r="O5" s="4"/>
      <c r="P5" s="4"/>
      <c r="Q5" s="4"/>
    </row>
    <row r="6" spans="1:17" s="3" customFormat="1" ht="21" x14ac:dyDescent="0.35">
      <c r="A6" s="15" t="s">
        <v>13</v>
      </c>
      <c r="B6" s="94">
        <v>2</v>
      </c>
      <c r="C6" s="94"/>
      <c r="D6" s="17"/>
      <c r="E6" s="5"/>
      <c r="F6" s="5"/>
      <c r="G6" s="5"/>
      <c r="H6" s="5"/>
      <c r="I6" s="5"/>
      <c r="J6" s="5"/>
      <c r="K6" s="5"/>
      <c r="L6" s="5"/>
      <c r="M6" s="5"/>
      <c r="N6" s="5"/>
      <c r="O6" s="5"/>
      <c r="P6" s="5"/>
      <c r="Q6" s="5"/>
    </row>
    <row r="7" spans="1:17" ht="15.75" thickBot="1" x14ac:dyDescent="0.3">
      <c r="A7" s="4"/>
      <c r="B7" s="4"/>
      <c r="C7" s="4"/>
      <c r="D7" s="4"/>
      <c r="E7" s="4"/>
      <c r="F7" s="4"/>
      <c r="G7" s="4"/>
      <c r="H7" s="4"/>
      <c r="I7" s="4"/>
      <c r="J7" s="4"/>
      <c r="K7" s="4"/>
      <c r="L7" s="4"/>
      <c r="M7" s="4"/>
      <c r="N7" s="4"/>
      <c r="O7" s="4"/>
      <c r="P7" s="4"/>
      <c r="Q7" s="4"/>
    </row>
    <row r="8" spans="1:17" ht="26.25" customHeight="1" thickBot="1" x14ac:dyDescent="0.3">
      <c r="A8" s="109" t="s">
        <v>6</v>
      </c>
      <c r="B8" s="98" t="s">
        <v>0</v>
      </c>
      <c r="C8" s="99"/>
      <c r="D8" s="99"/>
      <c r="E8" s="99"/>
      <c r="F8" s="99"/>
      <c r="G8" s="99"/>
      <c r="H8" s="99"/>
      <c r="I8" s="99"/>
      <c r="J8" s="99"/>
      <c r="K8" s="99"/>
      <c r="L8" s="99"/>
      <c r="M8" s="99"/>
      <c r="N8" s="99"/>
      <c r="O8" s="99"/>
      <c r="P8" s="100"/>
      <c r="Q8" s="101" t="str">
        <f>summary!AF6</f>
        <v>Weighted Average Qualifications Score                  (0 - 10)</v>
      </c>
    </row>
    <row r="9" spans="1:17" ht="83.25" customHeight="1" x14ac:dyDescent="0.25">
      <c r="A9" s="110"/>
      <c r="B9" s="104" t="str">
        <f>summary!B7</f>
        <v>Understanding of Work to be Done</v>
      </c>
      <c r="C9" s="105"/>
      <c r="D9" s="105"/>
      <c r="E9" s="104" t="str">
        <f>summary!H7</f>
        <v>Staff Experience / Qualifications</v>
      </c>
      <c r="F9" s="105"/>
      <c r="G9" s="105"/>
      <c r="H9" s="104" t="str">
        <f>summary!N7</f>
        <v>Firm Experience with Similar Projects, and Quality of Any Past Experience with County</v>
      </c>
      <c r="I9" s="105"/>
      <c r="J9" s="105"/>
      <c r="K9" s="104" t="str">
        <f>summary!T7</f>
        <v>Organization and Scheduling</v>
      </c>
      <c r="L9" s="105"/>
      <c r="M9" s="105"/>
      <c r="N9" s="104" t="str">
        <f>summary!Z7</f>
        <v xml:space="preserve">Experience in coorindating with mulitdisplinary teams </v>
      </c>
      <c r="O9" s="105"/>
      <c r="P9" s="106"/>
      <c r="Q9" s="102"/>
    </row>
    <row r="10" spans="1:17" ht="21" customHeight="1" x14ac:dyDescent="0.25">
      <c r="A10" s="110"/>
      <c r="B10" s="90" t="str">
        <f>summary!B8</f>
        <v xml:space="preserve">Weight = </v>
      </c>
      <c r="C10" s="91"/>
      <c r="D10" s="6">
        <f>summary!D8</f>
        <v>0.3</v>
      </c>
      <c r="E10" s="90" t="str">
        <f>summary!H8</f>
        <v xml:space="preserve">Weight = </v>
      </c>
      <c r="F10" s="91"/>
      <c r="G10" s="7">
        <f>summary!J8</f>
        <v>0.3</v>
      </c>
      <c r="H10" s="90" t="str">
        <f>summary!N8</f>
        <v xml:space="preserve">Weight = </v>
      </c>
      <c r="I10" s="91"/>
      <c r="J10" s="7">
        <f>summary!P8</f>
        <v>0.2</v>
      </c>
      <c r="K10" s="90" t="str">
        <f>summary!T8</f>
        <v xml:space="preserve">Weight = </v>
      </c>
      <c r="L10" s="91"/>
      <c r="M10" s="7">
        <f>summary!V8</f>
        <v>0.15</v>
      </c>
      <c r="N10" s="90" t="str">
        <f>summary!Z8</f>
        <v xml:space="preserve">Weight = </v>
      </c>
      <c r="O10" s="91"/>
      <c r="P10" s="6">
        <f>summary!AB8</f>
        <v>0.05</v>
      </c>
      <c r="Q10" s="102"/>
    </row>
    <row r="11" spans="1:17" ht="48" customHeight="1" thickBot="1" x14ac:dyDescent="0.3">
      <c r="A11" s="110"/>
      <c r="B11" s="107" t="str">
        <f>summary!B9</f>
        <v>Committee Member Raw Score (0 - 10)</v>
      </c>
      <c r="C11" s="108"/>
      <c r="D11" s="108"/>
      <c r="E11" s="107" t="str">
        <f>summary!H9</f>
        <v>Committee Member Raw Score (0 - 10)</v>
      </c>
      <c r="F11" s="108"/>
      <c r="G11" s="108"/>
      <c r="H11" s="107" t="str">
        <f>summary!N9</f>
        <v>Committee Member Raw Score (0 - 10)</v>
      </c>
      <c r="I11" s="108"/>
      <c r="J11" s="108"/>
      <c r="K11" s="107" t="str">
        <f>summary!T9</f>
        <v>Committee Member Raw Score (0 - 10)</v>
      </c>
      <c r="L11" s="108"/>
      <c r="M11" s="108"/>
      <c r="N11" s="107" t="str">
        <f>summary!Z9</f>
        <v>Committee Member Raw Score (0 - 10)</v>
      </c>
      <c r="O11" s="108"/>
      <c r="P11" s="108"/>
      <c r="Q11" s="103"/>
    </row>
    <row r="12" spans="1:17" ht="39" customHeight="1" x14ac:dyDescent="0.25">
      <c r="A12" s="8" t="str">
        <f>IF(summary!A11="","",summary!A11)</f>
        <v>Firm Name</v>
      </c>
      <c r="B12" s="87"/>
      <c r="C12" s="88"/>
      <c r="D12" s="89"/>
      <c r="E12" s="87"/>
      <c r="F12" s="88"/>
      <c r="G12" s="89"/>
      <c r="H12" s="87"/>
      <c r="I12" s="88"/>
      <c r="J12" s="89"/>
      <c r="K12" s="87"/>
      <c r="L12" s="88"/>
      <c r="M12" s="89"/>
      <c r="N12" s="87"/>
      <c r="O12" s="88"/>
      <c r="P12" s="89"/>
      <c r="Q12" s="11">
        <f>IF(summary!A11="","",(B12*$D$10)+(E12*$G$10)+(H12*$J$10)+(K12*$M$10)+(N12*$P$10))</f>
        <v>0</v>
      </c>
    </row>
    <row r="13" spans="1:17" ht="39" customHeight="1" x14ac:dyDescent="0.25">
      <c r="A13" s="9"/>
      <c r="B13" s="81"/>
      <c r="C13" s="82"/>
      <c r="D13" s="83"/>
      <c r="E13" s="81"/>
      <c r="F13" s="82"/>
      <c r="G13" s="83"/>
      <c r="H13" s="81"/>
      <c r="I13" s="82"/>
      <c r="J13" s="83"/>
      <c r="K13" s="81"/>
      <c r="L13" s="82"/>
      <c r="M13" s="83"/>
      <c r="N13" s="81"/>
      <c r="O13" s="82"/>
      <c r="P13" s="83"/>
      <c r="Q13" s="12"/>
    </row>
    <row r="14" spans="1:17" ht="39" customHeight="1" x14ac:dyDescent="0.25">
      <c r="A14" s="9"/>
      <c r="B14" s="81"/>
      <c r="C14" s="82"/>
      <c r="D14" s="83"/>
      <c r="E14" s="81"/>
      <c r="F14" s="82"/>
      <c r="G14" s="83"/>
      <c r="H14" s="81"/>
      <c r="I14" s="82"/>
      <c r="J14" s="83"/>
      <c r="K14" s="81"/>
      <c r="L14" s="82"/>
      <c r="M14" s="83"/>
      <c r="N14" s="81"/>
      <c r="O14" s="82"/>
      <c r="P14" s="83"/>
      <c r="Q14" s="12"/>
    </row>
    <row r="15" spans="1:17" ht="39" customHeight="1" x14ac:dyDescent="0.25">
      <c r="A15" s="9"/>
      <c r="B15" s="81"/>
      <c r="C15" s="82"/>
      <c r="D15" s="83"/>
      <c r="E15" s="81"/>
      <c r="F15" s="82"/>
      <c r="G15" s="83"/>
      <c r="H15" s="81"/>
      <c r="I15" s="82"/>
      <c r="J15" s="83"/>
      <c r="K15" s="81"/>
      <c r="L15" s="82"/>
      <c r="M15" s="83"/>
      <c r="N15" s="81"/>
      <c r="O15" s="82"/>
      <c r="P15" s="83"/>
      <c r="Q15" s="12"/>
    </row>
    <row r="16" spans="1:17" ht="39" customHeight="1" x14ac:dyDescent="0.25">
      <c r="A16" s="9"/>
      <c r="B16" s="81"/>
      <c r="C16" s="82"/>
      <c r="D16" s="83"/>
      <c r="E16" s="81"/>
      <c r="F16" s="82"/>
      <c r="G16" s="83"/>
      <c r="H16" s="81"/>
      <c r="I16" s="82"/>
      <c r="J16" s="83"/>
      <c r="K16" s="81"/>
      <c r="L16" s="82"/>
      <c r="M16" s="83"/>
      <c r="N16" s="81"/>
      <c r="O16" s="82"/>
      <c r="P16" s="83"/>
      <c r="Q16" s="12"/>
    </row>
    <row r="17" spans="1:17" ht="39" customHeight="1" x14ac:dyDescent="0.25">
      <c r="A17" s="9" t="str">
        <f>IF(summary!A16="","",summary!A16)</f>
        <v/>
      </c>
      <c r="B17" s="81"/>
      <c r="C17" s="82"/>
      <c r="D17" s="83"/>
      <c r="E17" s="81"/>
      <c r="F17" s="82"/>
      <c r="G17" s="83"/>
      <c r="H17" s="81"/>
      <c r="I17" s="82"/>
      <c r="J17" s="83"/>
      <c r="K17" s="81"/>
      <c r="L17" s="82"/>
      <c r="M17" s="83"/>
      <c r="N17" s="81"/>
      <c r="O17" s="82"/>
      <c r="P17" s="83"/>
      <c r="Q17" s="12" t="str">
        <f>IF(summary!A16="","",(B17*$D$10)+(E17*$G$10)+(H17*$J$10)+(K17*$M$10)+(N17*$P$10))</f>
        <v/>
      </c>
    </row>
    <row r="18" spans="1:17" ht="39" customHeight="1" x14ac:dyDescent="0.25">
      <c r="A18" s="9" t="str">
        <f>IF(summary!A17="","",summary!A17)</f>
        <v/>
      </c>
      <c r="B18" s="81"/>
      <c r="C18" s="82"/>
      <c r="D18" s="83"/>
      <c r="E18" s="81"/>
      <c r="F18" s="82"/>
      <c r="G18" s="83"/>
      <c r="H18" s="81"/>
      <c r="I18" s="82"/>
      <c r="J18" s="83"/>
      <c r="K18" s="81"/>
      <c r="L18" s="82"/>
      <c r="M18" s="83"/>
      <c r="N18" s="81"/>
      <c r="O18" s="82"/>
      <c r="P18" s="83"/>
      <c r="Q18" s="12" t="str">
        <f>IF(summary!A17="","",(B18*$D$10)+(E18*$G$10)+(H18*$J$10)+(K18*$M$10)+(N18*$P$10))</f>
        <v/>
      </c>
    </row>
    <row r="19" spans="1:17" ht="39" customHeight="1" x14ac:dyDescent="0.25">
      <c r="A19" s="9" t="str">
        <f>IF(summary!A18="","",summary!A18)</f>
        <v/>
      </c>
      <c r="B19" s="81"/>
      <c r="C19" s="82"/>
      <c r="D19" s="83"/>
      <c r="E19" s="81"/>
      <c r="F19" s="82"/>
      <c r="G19" s="83"/>
      <c r="H19" s="81"/>
      <c r="I19" s="82"/>
      <c r="J19" s="83"/>
      <c r="K19" s="81"/>
      <c r="L19" s="82"/>
      <c r="M19" s="83"/>
      <c r="N19" s="81"/>
      <c r="O19" s="82"/>
      <c r="P19" s="83"/>
      <c r="Q19" s="12" t="str">
        <f>IF(summary!A18="","",(B19*$D$10)+(E19*$G$10)+(H19*$J$10)+(K19*$M$10)+(N19*$P$10))</f>
        <v/>
      </c>
    </row>
    <row r="20" spans="1:17" ht="39" customHeight="1" x14ac:dyDescent="0.25">
      <c r="A20" s="9" t="str">
        <f>IF(summary!A19="","",summary!A19)</f>
        <v/>
      </c>
      <c r="B20" s="81"/>
      <c r="C20" s="82"/>
      <c r="D20" s="83"/>
      <c r="E20" s="81"/>
      <c r="F20" s="82"/>
      <c r="G20" s="83"/>
      <c r="H20" s="81"/>
      <c r="I20" s="82"/>
      <c r="J20" s="83"/>
      <c r="K20" s="81"/>
      <c r="L20" s="82"/>
      <c r="M20" s="83"/>
      <c r="N20" s="81"/>
      <c r="O20" s="82"/>
      <c r="P20" s="83"/>
      <c r="Q20" s="12" t="str">
        <f>IF(summary!A19="","",(B20*$D$10)+(E20*$G$10)+(H20*$J$10)+(K20*$M$10)+(N20*$P$10))</f>
        <v/>
      </c>
    </row>
    <row r="21" spans="1:17" ht="39" customHeight="1" x14ac:dyDescent="0.25">
      <c r="A21" s="9" t="str">
        <f>IF(summary!A20="","",summary!A20)</f>
        <v/>
      </c>
      <c r="B21" s="81"/>
      <c r="C21" s="82"/>
      <c r="D21" s="83"/>
      <c r="E21" s="81"/>
      <c r="F21" s="82"/>
      <c r="G21" s="83"/>
      <c r="H21" s="81"/>
      <c r="I21" s="82"/>
      <c r="J21" s="83"/>
      <c r="K21" s="81"/>
      <c r="L21" s="82"/>
      <c r="M21" s="83"/>
      <c r="N21" s="81"/>
      <c r="O21" s="82"/>
      <c r="P21" s="83"/>
      <c r="Q21" s="12" t="str">
        <f>IF(summary!A20="","",(B21*$D$10)+(E21*$G$10)+(H21*$J$10)+(K21*$M$10)+(N21*$P$10))</f>
        <v/>
      </c>
    </row>
    <row r="22" spans="1:17" ht="39" customHeight="1" x14ac:dyDescent="0.25">
      <c r="A22" s="9" t="str">
        <f>IF(summary!A21="","",summary!A21)</f>
        <v/>
      </c>
      <c r="B22" s="81"/>
      <c r="C22" s="82"/>
      <c r="D22" s="83"/>
      <c r="E22" s="81"/>
      <c r="F22" s="82"/>
      <c r="G22" s="83"/>
      <c r="H22" s="81"/>
      <c r="I22" s="82"/>
      <c r="J22" s="83"/>
      <c r="K22" s="81"/>
      <c r="L22" s="82"/>
      <c r="M22" s="83"/>
      <c r="N22" s="81"/>
      <c r="O22" s="82"/>
      <c r="P22" s="83"/>
      <c r="Q22" s="12" t="str">
        <f>IF(summary!A21="","",(B22*$D$10)+(E22*$G$10)+(H22*$J$10)+(K22*$M$10)+(N22*$P$10))</f>
        <v/>
      </c>
    </row>
    <row r="23" spans="1:17" ht="39" customHeight="1" x14ac:dyDescent="0.25">
      <c r="A23" s="9" t="str">
        <f>IF(summary!A22="","",summary!A22)</f>
        <v/>
      </c>
      <c r="B23" s="81"/>
      <c r="C23" s="82"/>
      <c r="D23" s="83"/>
      <c r="E23" s="81"/>
      <c r="F23" s="82"/>
      <c r="G23" s="83"/>
      <c r="H23" s="81"/>
      <c r="I23" s="82"/>
      <c r="J23" s="83"/>
      <c r="K23" s="81"/>
      <c r="L23" s="82"/>
      <c r="M23" s="83"/>
      <c r="N23" s="81"/>
      <c r="O23" s="82"/>
      <c r="P23" s="83"/>
      <c r="Q23" s="12" t="str">
        <f>IF(summary!A22="","",(B23*$D$10)+(E23*$G$10)+(H23*$J$10)+(K23*$M$10)+(N23*$P$10))</f>
        <v/>
      </c>
    </row>
    <row r="24" spans="1:17" ht="39" customHeight="1" x14ac:dyDescent="0.25">
      <c r="A24" s="9" t="str">
        <f>IF(summary!A23="","",summary!A23)</f>
        <v/>
      </c>
      <c r="B24" s="81"/>
      <c r="C24" s="82"/>
      <c r="D24" s="83"/>
      <c r="E24" s="81"/>
      <c r="F24" s="82"/>
      <c r="G24" s="83"/>
      <c r="H24" s="81"/>
      <c r="I24" s="82"/>
      <c r="J24" s="83"/>
      <c r="K24" s="81"/>
      <c r="L24" s="82"/>
      <c r="M24" s="83"/>
      <c r="N24" s="81"/>
      <c r="O24" s="82"/>
      <c r="P24" s="83"/>
      <c r="Q24" s="12" t="str">
        <f>IF(summary!A23="","",(B24*$D$10)+(E24*$G$10)+(H24*$J$10)+(K24*$M$10)+(N24*$P$10))</f>
        <v/>
      </c>
    </row>
    <row r="25" spans="1:17" ht="39" customHeight="1" x14ac:dyDescent="0.25">
      <c r="A25" s="9" t="str">
        <f>IF(summary!A24="","",summary!A24)</f>
        <v/>
      </c>
      <c r="B25" s="81"/>
      <c r="C25" s="82"/>
      <c r="D25" s="83"/>
      <c r="E25" s="81"/>
      <c r="F25" s="82"/>
      <c r="G25" s="83"/>
      <c r="H25" s="81"/>
      <c r="I25" s="82"/>
      <c r="J25" s="83"/>
      <c r="K25" s="81"/>
      <c r="L25" s="82"/>
      <c r="M25" s="83"/>
      <c r="N25" s="81"/>
      <c r="O25" s="82"/>
      <c r="P25" s="83"/>
      <c r="Q25" s="12" t="str">
        <f>IF(summary!A24="","",(B25*$D$10)+(E25*$G$10)+(H25*$J$10)+(K25*$M$10)+(N25*$P$10))</f>
        <v/>
      </c>
    </row>
    <row r="26" spans="1:17" ht="39" customHeight="1" thickBot="1" x14ac:dyDescent="0.3">
      <c r="A26" s="10" t="str">
        <f>IF(summary!A25="","",summary!A25)</f>
        <v/>
      </c>
      <c r="B26" s="84"/>
      <c r="C26" s="85"/>
      <c r="D26" s="86"/>
      <c r="E26" s="84"/>
      <c r="F26" s="85"/>
      <c r="G26" s="86"/>
      <c r="H26" s="84"/>
      <c r="I26" s="85"/>
      <c r="J26" s="86"/>
      <c r="K26" s="84"/>
      <c r="L26" s="85"/>
      <c r="M26" s="86"/>
      <c r="N26" s="84"/>
      <c r="O26" s="85"/>
      <c r="P26" s="86"/>
      <c r="Q26" s="13" t="str">
        <f>IF(summary!A25="","",(B26*$D$10)+(E26*$G$10)+(H26*$J$10)+(K26*$M$10)+(N26*$P$10))</f>
        <v/>
      </c>
    </row>
    <row r="27" spans="1:17" ht="15.75" customHeight="1" x14ac:dyDescent="0.25"/>
  </sheetData>
  <sheetProtection formatCells="0"/>
  <mergeCells count="97">
    <mergeCell ref="B6:C6"/>
    <mergeCell ref="A8:A11"/>
    <mergeCell ref="B8:P8"/>
    <mergeCell ref="H10:I10"/>
    <mergeCell ref="K10:L10"/>
    <mergeCell ref="N10:O10"/>
    <mergeCell ref="B2:Q2"/>
    <mergeCell ref="B3:Q3"/>
    <mergeCell ref="B4:Q4"/>
    <mergeCell ref="Q8:Q11"/>
    <mergeCell ref="B9:D9"/>
    <mergeCell ref="E9:G9"/>
    <mergeCell ref="H9:J9"/>
    <mergeCell ref="K9:M9"/>
    <mergeCell ref="N9:P9"/>
    <mergeCell ref="B10:C10"/>
    <mergeCell ref="E10:F10"/>
    <mergeCell ref="B11:D11"/>
    <mergeCell ref="E11:G11"/>
    <mergeCell ref="H11:J11"/>
    <mergeCell ref="K11:M11"/>
    <mergeCell ref="N11:P11"/>
    <mergeCell ref="B12:D12"/>
    <mergeCell ref="E12:G12"/>
    <mergeCell ref="H12:J12"/>
    <mergeCell ref="K12:M12"/>
    <mergeCell ref="N12:P12"/>
    <mergeCell ref="B14:D14"/>
    <mergeCell ref="E14:G14"/>
    <mergeCell ref="H14:J14"/>
    <mergeCell ref="K14:M14"/>
    <mergeCell ref="N14:P14"/>
    <mergeCell ref="B13:D13"/>
    <mergeCell ref="E13:G13"/>
    <mergeCell ref="H13:J13"/>
    <mergeCell ref="K13:M13"/>
    <mergeCell ref="N13:P13"/>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B20:D20"/>
    <mergeCell ref="E20:G20"/>
    <mergeCell ref="H20:J20"/>
    <mergeCell ref="K20:M20"/>
    <mergeCell ref="N20:P20"/>
    <mergeCell ref="B19:D19"/>
    <mergeCell ref="E19:G19"/>
    <mergeCell ref="H19:J19"/>
    <mergeCell ref="K19:M19"/>
    <mergeCell ref="N19:P19"/>
    <mergeCell ref="B22:D22"/>
    <mergeCell ref="E22:G22"/>
    <mergeCell ref="H22:J22"/>
    <mergeCell ref="K22:M22"/>
    <mergeCell ref="N22:P22"/>
    <mergeCell ref="B21:D21"/>
    <mergeCell ref="E21:G21"/>
    <mergeCell ref="H21:J21"/>
    <mergeCell ref="K21:M21"/>
    <mergeCell ref="N21:P21"/>
    <mergeCell ref="B24:D24"/>
    <mergeCell ref="E24:G24"/>
    <mergeCell ref="H24:J24"/>
    <mergeCell ref="K24:M24"/>
    <mergeCell ref="N24:P24"/>
    <mergeCell ref="B23:D23"/>
    <mergeCell ref="E23:G23"/>
    <mergeCell ref="H23:J23"/>
    <mergeCell ref="K23:M23"/>
    <mergeCell ref="N23:P23"/>
    <mergeCell ref="B26:D26"/>
    <mergeCell ref="E26:G26"/>
    <mergeCell ref="H26:J26"/>
    <mergeCell ref="K26:M26"/>
    <mergeCell ref="N26:P26"/>
    <mergeCell ref="B25:D25"/>
    <mergeCell ref="E25:G25"/>
    <mergeCell ref="H25:J25"/>
    <mergeCell ref="K25:M25"/>
    <mergeCell ref="N25:P25"/>
  </mergeCells>
  <pageMargins left="0.7" right="0.7" top="0.5" bottom="0.75" header="0.3" footer="0.3"/>
  <pageSetup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7"/>
  <sheetViews>
    <sheetView view="pageBreakPreview" zoomScale="60" zoomScaleNormal="80" workbookViewId="0">
      <selection activeCell="A16" sqref="A16:XFD16"/>
    </sheetView>
  </sheetViews>
  <sheetFormatPr defaultRowHeight="15" x14ac:dyDescent="0.25"/>
  <cols>
    <col min="1" max="1" width="57.140625" customWidth="1"/>
    <col min="2" max="7" width="8.140625" customWidth="1"/>
    <col min="8" max="10" width="9.28515625" customWidth="1"/>
    <col min="11" max="16" width="8.140625" customWidth="1"/>
    <col min="17" max="17" width="16.7109375" customWidth="1"/>
  </cols>
  <sheetData>
    <row r="1" spans="1:17" ht="30" customHeight="1" x14ac:dyDescent="0.25">
      <c r="A1" s="4"/>
      <c r="B1" s="4"/>
      <c r="C1" s="4"/>
      <c r="D1" s="4"/>
      <c r="E1" s="4"/>
      <c r="F1" s="4"/>
      <c r="G1" s="4"/>
      <c r="H1" s="4"/>
      <c r="I1" s="4"/>
      <c r="J1" s="4"/>
      <c r="K1" s="4"/>
      <c r="L1" s="4"/>
      <c r="M1" s="4"/>
      <c r="N1" s="4"/>
      <c r="O1" s="4"/>
      <c r="P1" s="4"/>
      <c r="Q1" s="4"/>
    </row>
    <row r="2" spans="1:17" ht="24.75" customHeight="1" x14ac:dyDescent="0.25">
      <c r="A2" s="4"/>
      <c r="B2" s="92" t="str">
        <f>summary!C2</f>
        <v>ERIE COUNTY DEPARTMENT OF HOMELAND SECURITY &amp; EMERGENCY SERVICES</v>
      </c>
      <c r="C2" s="92"/>
      <c r="D2" s="92"/>
      <c r="E2" s="92"/>
      <c r="F2" s="92"/>
      <c r="G2" s="92"/>
      <c r="H2" s="92"/>
      <c r="I2" s="92"/>
      <c r="J2" s="92"/>
      <c r="K2" s="92"/>
      <c r="L2" s="92"/>
      <c r="M2" s="92"/>
      <c r="N2" s="92"/>
      <c r="O2" s="92"/>
      <c r="P2" s="92"/>
      <c r="Q2" s="92"/>
    </row>
    <row r="3" spans="1:17" ht="24.75" customHeight="1" x14ac:dyDescent="0.25">
      <c r="A3" s="4"/>
      <c r="B3" s="93" t="str">
        <f>summary!$C$3</f>
        <v>RFP Number 2023-036VF</v>
      </c>
      <c r="C3" s="93"/>
      <c r="D3" s="93"/>
      <c r="E3" s="93"/>
      <c r="F3" s="93"/>
      <c r="G3" s="93"/>
      <c r="H3" s="93"/>
      <c r="I3" s="93"/>
      <c r="J3" s="93"/>
      <c r="K3" s="93"/>
      <c r="L3" s="93"/>
      <c r="M3" s="93"/>
      <c r="N3" s="93"/>
      <c r="O3" s="93"/>
      <c r="P3" s="93"/>
      <c r="Q3" s="93"/>
    </row>
    <row r="4" spans="1:17" ht="31.5" customHeight="1" x14ac:dyDescent="0.25">
      <c r="A4" s="4"/>
      <c r="B4" s="92" t="s">
        <v>14</v>
      </c>
      <c r="C4" s="92"/>
      <c r="D4" s="92"/>
      <c r="E4" s="92"/>
      <c r="F4" s="92"/>
      <c r="G4" s="92"/>
      <c r="H4" s="92"/>
      <c r="I4" s="92"/>
      <c r="J4" s="92"/>
      <c r="K4" s="92"/>
      <c r="L4" s="92"/>
      <c r="M4" s="92"/>
      <c r="N4" s="92"/>
      <c r="O4" s="92"/>
      <c r="P4" s="92"/>
      <c r="Q4" s="92"/>
    </row>
    <row r="5" spans="1:17" x14ac:dyDescent="0.25">
      <c r="A5" s="4"/>
      <c r="B5" s="4"/>
      <c r="C5" s="4"/>
      <c r="D5" s="4"/>
      <c r="E5" s="4"/>
      <c r="F5" s="4"/>
      <c r="G5" s="4"/>
      <c r="H5" s="4"/>
      <c r="I5" s="4"/>
      <c r="J5" s="4"/>
      <c r="K5" s="4"/>
      <c r="L5" s="4"/>
      <c r="M5" s="4"/>
      <c r="N5" s="4"/>
      <c r="O5" s="4"/>
      <c r="P5" s="4"/>
      <c r="Q5" s="4"/>
    </row>
    <row r="6" spans="1:17" s="3" customFormat="1" ht="21" x14ac:dyDescent="0.35">
      <c r="A6" s="15" t="s">
        <v>13</v>
      </c>
      <c r="B6" s="94">
        <v>3</v>
      </c>
      <c r="C6" s="94"/>
      <c r="D6" s="17"/>
      <c r="E6" s="5"/>
      <c r="F6" s="5"/>
      <c r="G6" s="5"/>
      <c r="H6" s="5"/>
      <c r="I6" s="5"/>
      <c r="J6" s="5"/>
      <c r="K6" s="5"/>
      <c r="L6" s="5"/>
      <c r="M6" s="5"/>
      <c r="N6" s="5"/>
      <c r="O6" s="5"/>
      <c r="P6" s="5"/>
      <c r="Q6" s="5"/>
    </row>
    <row r="7" spans="1:17" ht="15.75" thickBot="1" x14ac:dyDescent="0.3">
      <c r="A7" s="4"/>
      <c r="B7" s="4"/>
      <c r="C7" s="4"/>
      <c r="D7" s="4"/>
      <c r="E7" s="4"/>
      <c r="F7" s="4"/>
      <c r="G7" s="4"/>
      <c r="H7" s="4"/>
      <c r="I7" s="4"/>
      <c r="J7" s="4"/>
      <c r="K7" s="4"/>
      <c r="L7" s="4"/>
      <c r="M7" s="4"/>
      <c r="N7" s="4"/>
      <c r="O7" s="4"/>
      <c r="P7" s="4"/>
      <c r="Q7" s="4"/>
    </row>
    <row r="8" spans="1:17" ht="26.25" customHeight="1" thickBot="1" x14ac:dyDescent="0.3">
      <c r="A8" s="109" t="s">
        <v>6</v>
      </c>
      <c r="B8" s="98" t="s">
        <v>0</v>
      </c>
      <c r="C8" s="99"/>
      <c r="D8" s="99"/>
      <c r="E8" s="99"/>
      <c r="F8" s="99"/>
      <c r="G8" s="99"/>
      <c r="H8" s="99"/>
      <c r="I8" s="99"/>
      <c r="J8" s="99"/>
      <c r="K8" s="99"/>
      <c r="L8" s="99"/>
      <c r="M8" s="99"/>
      <c r="N8" s="99"/>
      <c r="O8" s="99"/>
      <c r="P8" s="100"/>
      <c r="Q8" s="101" t="str">
        <f>summary!AF6</f>
        <v>Weighted Average Qualifications Score                  (0 - 10)</v>
      </c>
    </row>
    <row r="9" spans="1:17" ht="83.25" customHeight="1" x14ac:dyDescent="0.25">
      <c r="A9" s="110"/>
      <c r="B9" s="104" t="str">
        <f>summary!B7</f>
        <v>Understanding of Work to be Done</v>
      </c>
      <c r="C9" s="105"/>
      <c r="D9" s="105"/>
      <c r="E9" s="104" t="str">
        <f>summary!H7</f>
        <v>Staff Experience / Qualifications</v>
      </c>
      <c r="F9" s="105"/>
      <c r="G9" s="105"/>
      <c r="H9" s="104" t="str">
        <f>summary!N7</f>
        <v>Firm Experience with Similar Projects, and Quality of Any Past Experience with County</v>
      </c>
      <c r="I9" s="105"/>
      <c r="J9" s="105"/>
      <c r="K9" s="104" t="str">
        <f>summary!T7</f>
        <v>Organization and Scheduling</v>
      </c>
      <c r="L9" s="105"/>
      <c r="M9" s="105"/>
      <c r="N9" s="104" t="str">
        <f>summary!Z7</f>
        <v xml:space="preserve">Experience in coorindating with mulitdisplinary teams </v>
      </c>
      <c r="O9" s="105"/>
      <c r="P9" s="106"/>
      <c r="Q9" s="102"/>
    </row>
    <row r="10" spans="1:17" ht="21" customHeight="1" x14ac:dyDescent="0.25">
      <c r="A10" s="110"/>
      <c r="B10" s="90" t="str">
        <f>summary!B8</f>
        <v xml:space="preserve">Weight = </v>
      </c>
      <c r="C10" s="91"/>
      <c r="D10" s="6">
        <f>summary!D8</f>
        <v>0.3</v>
      </c>
      <c r="E10" s="90" t="str">
        <f>summary!H8</f>
        <v xml:space="preserve">Weight = </v>
      </c>
      <c r="F10" s="91"/>
      <c r="G10" s="7">
        <f>summary!J8</f>
        <v>0.3</v>
      </c>
      <c r="H10" s="90" t="str">
        <f>summary!N8</f>
        <v xml:space="preserve">Weight = </v>
      </c>
      <c r="I10" s="91"/>
      <c r="J10" s="7">
        <f>summary!P8</f>
        <v>0.2</v>
      </c>
      <c r="K10" s="90" t="str">
        <f>summary!T8</f>
        <v xml:space="preserve">Weight = </v>
      </c>
      <c r="L10" s="91"/>
      <c r="M10" s="7">
        <f>summary!V8</f>
        <v>0.15</v>
      </c>
      <c r="N10" s="90" t="str">
        <f>summary!Z8</f>
        <v xml:space="preserve">Weight = </v>
      </c>
      <c r="O10" s="91"/>
      <c r="P10" s="6">
        <f>summary!AB8</f>
        <v>0.05</v>
      </c>
      <c r="Q10" s="102"/>
    </row>
    <row r="11" spans="1:17" ht="48" customHeight="1" thickBot="1" x14ac:dyDescent="0.3">
      <c r="A11" s="110"/>
      <c r="B11" s="107" t="str">
        <f>summary!B9</f>
        <v>Committee Member Raw Score (0 - 10)</v>
      </c>
      <c r="C11" s="108"/>
      <c r="D11" s="108"/>
      <c r="E11" s="107" t="str">
        <f>summary!H9</f>
        <v>Committee Member Raw Score (0 - 10)</v>
      </c>
      <c r="F11" s="108"/>
      <c r="G11" s="108"/>
      <c r="H11" s="107" t="str">
        <f>summary!N9</f>
        <v>Committee Member Raw Score (0 - 10)</v>
      </c>
      <c r="I11" s="108"/>
      <c r="J11" s="108"/>
      <c r="K11" s="107" t="str">
        <f>summary!T9</f>
        <v>Committee Member Raw Score (0 - 10)</v>
      </c>
      <c r="L11" s="108"/>
      <c r="M11" s="108"/>
      <c r="N11" s="107" t="str">
        <f>summary!Z9</f>
        <v>Committee Member Raw Score (0 - 10)</v>
      </c>
      <c r="O11" s="108"/>
      <c r="P11" s="108"/>
      <c r="Q11" s="103"/>
    </row>
    <row r="12" spans="1:17" ht="39" customHeight="1" x14ac:dyDescent="0.25">
      <c r="A12" s="8" t="str">
        <f>IF(summary!A11="","",summary!A11)</f>
        <v>Firm Name</v>
      </c>
      <c r="B12" s="87"/>
      <c r="C12" s="88"/>
      <c r="D12" s="89"/>
      <c r="E12" s="87"/>
      <c r="F12" s="88"/>
      <c r="G12" s="89"/>
      <c r="H12" s="87"/>
      <c r="I12" s="88"/>
      <c r="J12" s="89"/>
      <c r="K12" s="87"/>
      <c r="L12" s="88"/>
      <c r="M12" s="89"/>
      <c r="N12" s="87"/>
      <c r="O12" s="88"/>
      <c r="P12" s="89"/>
      <c r="Q12" s="11">
        <f>IF(summary!A11="","",(B12*$D$10)+(E12*$G$10)+(H12*$J$10)+(K12*$M$10)+(N12*$P$10))</f>
        <v>0</v>
      </c>
    </row>
    <row r="13" spans="1:17" ht="39" customHeight="1" x14ac:dyDescent="0.25">
      <c r="A13" s="9"/>
      <c r="B13" s="81"/>
      <c r="C13" s="82"/>
      <c r="D13" s="83"/>
      <c r="E13" s="81"/>
      <c r="F13" s="82"/>
      <c r="G13" s="83"/>
      <c r="H13" s="81"/>
      <c r="I13" s="82"/>
      <c r="J13" s="83"/>
      <c r="K13" s="81"/>
      <c r="L13" s="82"/>
      <c r="M13" s="83"/>
      <c r="N13" s="81"/>
      <c r="O13" s="82"/>
      <c r="P13" s="83"/>
      <c r="Q13" s="12"/>
    </row>
    <row r="14" spans="1:17" ht="39" customHeight="1" x14ac:dyDescent="0.25">
      <c r="A14" s="9"/>
      <c r="B14" s="81"/>
      <c r="C14" s="82"/>
      <c r="D14" s="83"/>
      <c r="E14" s="81"/>
      <c r="F14" s="82"/>
      <c r="G14" s="83"/>
      <c r="H14" s="81"/>
      <c r="I14" s="82"/>
      <c r="J14" s="83"/>
      <c r="K14" s="81"/>
      <c r="L14" s="82"/>
      <c r="M14" s="83"/>
      <c r="N14" s="81"/>
      <c r="O14" s="82"/>
      <c r="P14" s="83"/>
      <c r="Q14" s="12"/>
    </row>
    <row r="15" spans="1:17" ht="39" customHeight="1" x14ac:dyDescent="0.25">
      <c r="A15" s="9"/>
      <c r="B15" s="81"/>
      <c r="C15" s="82"/>
      <c r="D15" s="83"/>
      <c r="E15" s="81"/>
      <c r="F15" s="82"/>
      <c r="G15" s="83"/>
      <c r="H15" s="81"/>
      <c r="I15" s="82"/>
      <c r="J15" s="83"/>
      <c r="K15" s="81"/>
      <c r="L15" s="82"/>
      <c r="M15" s="83"/>
      <c r="N15" s="81"/>
      <c r="O15" s="82"/>
      <c r="P15" s="83"/>
      <c r="Q15" s="12"/>
    </row>
    <row r="16" spans="1:17" ht="39" customHeight="1" x14ac:dyDescent="0.25">
      <c r="A16" s="9"/>
      <c r="B16" s="81"/>
      <c r="C16" s="82"/>
      <c r="D16" s="83"/>
      <c r="E16" s="81"/>
      <c r="F16" s="82"/>
      <c r="G16" s="83"/>
      <c r="H16" s="81"/>
      <c r="I16" s="82"/>
      <c r="J16" s="83"/>
      <c r="K16" s="81"/>
      <c r="L16" s="82"/>
      <c r="M16" s="83"/>
      <c r="N16" s="81"/>
      <c r="O16" s="82"/>
      <c r="P16" s="83"/>
      <c r="Q16" s="12"/>
    </row>
    <row r="17" spans="1:17" ht="39" customHeight="1" x14ac:dyDescent="0.25">
      <c r="A17" s="9" t="str">
        <f>IF(summary!A16="","",summary!A16)</f>
        <v/>
      </c>
      <c r="B17" s="81"/>
      <c r="C17" s="82"/>
      <c r="D17" s="83"/>
      <c r="E17" s="81"/>
      <c r="F17" s="82"/>
      <c r="G17" s="83"/>
      <c r="H17" s="81"/>
      <c r="I17" s="82"/>
      <c r="J17" s="83"/>
      <c r="K17" s="81"/>
      <c r="L17" s="82"/>
      <c r="M17" s="83"/>
      <c r="N17" s="81"/>
      <c r="O17" s="82"/>
      <c r="P17" s="83"/>
      <c r="Q17" s="12" t="str">
        <f>IF(summary!A16="","",(B17*$D$10)+(E17*$G$10)+(H17*$J$10)+(K17*$M$10)+(N17*$P$10))</f>
        <v/>
      </c>
    </row>
    <row r="18" spans="1:17" ht="39" customHeight="1" x14ac:dyDescent="0.25">
      <c r="A18" s="9" t="str">
        <f>IF(summary!A17="","",summary!A17)</f>
        <v/>
      </c>
      <c r="B18" s="81"/>
      <c r="C18" s="82"/>
      <c r="D18" s="83"/>
      <c r="E18" s="81"/>
      <c r="F18" s="82"/>
      <c r="G18" s="83"/>
      <c r="H18" s="81"/>
      <c r="I18" s="82"/>
      <c r="J18" s="83"/>
      <c r="K18" s="81"/>
      <c r="L18" s="82"/>
      <c r="M18" s="83"/>
      <c r="N18" s="81"/>
      <c r="O18" s="82"/>
      <c r="P18" s="83"/>
      <c r="Q18" s="12" t="str">
        <f>IF(summary!A17="","",(B18*$D$10)+(E18*$G$10)+(H18*$J$10)+(K18*$M$10)+(N18*$P$10))</f>
        <v/>
      </c>
    </row>
    <row r="19" spans="1:17" ht="39" customHeight="1" x14ac:dyDescent="0.25">
      <c r="A19" s="9" t="str">
        <f>IF(summary!A18="","",summary!A18)</f>
        <v/>
      </c>
      <c r="B19" s="81"/>
      <c r="C19" s="82"/>
      <c r="D19" s="83"/>
      <c r="E19" s="81"/>
      <c r="F19" s="82"/>
      <c r="G19" s="83"/>
      <c r="H19" s="81"/>
      <c r="I19" s="82"/>
      <c r="J19" s="83"/>
      <c r="K19" s="81"/>
      <c r="L19" s="82"/>
      <c r="M19" s="83"/>
      <c r="N19" s="81"/>
      <c r="O19" s="82"/>
      <c r="P19" s="83"/>
      <c r="Q19" s="12" t="str">
        <f>IF(summary!A18="","",(B19*$D$10)+(E19*$G$10)+(H19*$J$10)+(K19*$M$10)+(N19*$P$10))</f>
        <v/>
      </c>
    </row>
    <row r="20" spans="1:17" ht="39" customHeight="1" x14ac:dyDescent="0.25">
      <c r="A20" s="9" t="str">
        <f>IF(summary!A19="","",summary!A19)</f>
        <v/>
      </c>
      <c r="B20" s="81"/>
      <c r="C20" s="82"/>
      <c r="D20" s="83"/>
      <c r="E20" s="81"/>
      <c r="F20" s="82"/>
      <c r="G20" s="83"/>
      <c r="H20" s="81"/>
      <c r="I20" s="82"/>
      <c r="J20" s="83"/>
      <c r="K20" s="81"/>
      <c r="L20" s="82"/>
      <c r="M20" s="83"/>
      <c r="N20" s="81"/>
      <c r="O20" s="82"/>
      <c r="P20" s="83"/>
      <c r="Q20" s="12" t="str">
        <f>IF(summary!A19="","",(B20*$D$10)+(E20*$G$10)+(H20*$J$10)+(K20*$M$10)+(N20*$P$10))</f>
        <v/>
      </c>
    </row>
    <row r="21" spans="1:17" ht="39" customHeight="1" x14ac:dyDescent="0.25">
      <c r="A21" s="9" t="str">
        <f>IF(summary!A20="","",summary!A20)</f>
        <v/>
      </c>
      <c r="B21" s="81"/>
      <c r="C21" s="82"/>
      <c r="D21" s="83"/>
      <c r="E21" s="81"/>
      <c r="F21" s="82"/>
      <c r="G21" s="83"/>
      <c r="H21" s="81"/>
      <c r="I21" s="82"/>
      <c r="J21" s="83"/>
      <c r="K21" s="81"/>
      <c r="L21" s="82"/>
      <c r="M21" s="83"/>
      <c r="N21" s="81"/>
      <c r="O21" s="82"/>
      <c r="P21" s="83"/>
      <c r="Q21" s="12" t="str">
        <f>IF(summary!A20="","",(B21*$D$10)+(E21*$G$10)+(H21*$J$10)+(K21*$M$10)+(N21*$P$10))</f>
        <v/>
      </c>
    </row>
    <row r="22" spans="1:17" ht="39" customHeight="1" x14ac:dyDescent="0.25">
      <c r="A22" s="9" t="str">
        <f>IF(summary!A21="","",summary!A21)</f>
        <v/>
      </c>
      <c r="B22" s="81"/>
      <c r="C22" s="82"/>
      <c r="D22" s="83"/>
      <c r="E22" s="81"/>
      <c r="F22" s="82"/>
      <c r="G22" s="83"/>
      <c r="H22" s="81"/>
      <c r="I22" s="82"/>
      <c r="J22" s="83"/>
      <c r="K22" s="81"/>
      <c r="L22" s="82"/>
      <c r="M22" s="83"/>
      <c r="N22" s="81"/>
      <c r="O22" s="82"/>
      <c r="P22" s="83"/>
      <c r="Q22" s="12" t="str">
        <f>IF(summary!A21="","",(B22*$D$10)+(E22*$G$10)+(H22*$J$10)+(K22*$M$10)+(N22*$P$10))</f>
        <v/>
      </c>
    </row>
    <row r="23" spans="1:17" ht="39" customHeight="1" x14ac:dyDescent="0.25">
      <c r="A23" s="9" t="str">
        <f>IF(summary!A22="","",summary!A22)</f>
        <v/>
      </c>
      <c r="B23" s="81"/>
      <c r="C23" s="82"/>
      <c r="D23" s="83"/>
      <c r="E23" s="81"/>
      <c r="F23" s="82"/>
      <c r="G23" s="83"/>
      <c r="H23" s="81"/>
      <c r="I23" s="82"/>
      <c r="J23" s="83"/>
      <c r="K23" s="81"/>
      <c r="L23" s="82"/>
      <c r="M23" s="83"/>
      <c r="N23" s="81"/>
      <c r="O23" s="82"/>
      <c r="P23" s="83"/>
      <c r="Q23" s="12" t="str">
        <f>IF(summary!A22="","",(B23*$D$10)+(E23*$G$10)+(H23*$J$10)+(K23*$M$10)+(N23*$P$10))</f>
        <v/>
      </c>
    </row>
    <row r="24" spans="1:17" ht="39" customHeight="1" x14ac:dyDescent="0.25">
      <c r="A24" s="9" t="str">
        <f>IF(summary!A23="","",summary!A23)</f>
        <v/>
      </c>
      <c r="B24" s="81"/>
      <c r="C24" s="82"/>
      <c r="D24" s="83"/>
      <c r="E24" s="81"/>
      <c r="F24" s="82"/>
      <c r="G24" s="83"/>
      <c r="H24" s="81"/>
      <c r="I24" s="82"/>
      <c r="J24" s="83"/>
      <c r="K24" s="81"/>
      <c r="L24" s="82"/>
      <c r="M24" s="83"/>
      <c r="N24" s="81"/>
      <c r="O24" s="82"/>
      <c r="P24" s="83"/>
      <c r="Q24" s="12" t="str">
        <f>IF(summary!A23="","",(B24*$D$10)+(E24*$G$10)+(H24*$J$10)+(K24*$M$10)+(N24*$P$10))</f>
        <v/>
      </c>
    </row>
    <row r="25" spans="1:17" ht="39" customHeight="1" x14ac:dyDescent="0.25">
      <c r="A25" s="9" t="str">
        <f>IF(summary!A24="","",summary!A24)</f>
        <v/>
      </c>
      <c r="B25" s="81"/>
      <c r="C25" s="82"/>
      <c r="D25" s="83"/>
      <c r="E25" s="81"/>
      <c r="F25" s="82"/>
      <c r="G25" s="83"/>
      <c r="H25" s="81"/>
      <c r="I25" s="82"/>
      <c r="J25" s="83"/>
      <c r="K25" s="81"/>
      <c r="L25" s="82"/>
      <c r="M25" s="83"/>
      <c r="N25" s="81"/>
      <c r="O25" s="82"/>
      <c r="P25" s="83"/>
      <c r="Q25" s="12" t="str">
        <f>IF(summary!A24="","",(B25*$D$10)+(E25*$G$10)+(H25*$J$10)+(K25*$M$10)+(N25*$P$10))</f>
        <v/>
      </c>
    </row>
    <row r="26" spans="1:17" ht="39" customHeight="1" thickBot="1" x14ac:dyDescent="0.3">
      <c r="A26" s="10" t="str">
        <f>IF(summary!A25="","",summary!A25)</f>
        <v/>
      </c>
      <c r="B26" s="84"/>
      <c r="C26" s="85"/>
      <c r="D26" s="86"/>
      <c r="E26" s="84"/>
      <c r="F26" s="85"/>
      <c r="G26" s="86"/>
      <c r="H26" s="84"/>
      <c r="I26" s="85"/>
      <c r="J26" s="86"/>
      <c r="K26" s="84"/>
      <c r="L26" s="85"/>
      <c r="M26" s="86"/>
      <c r="N26" s="84"/>
      <c r="O26" s="85"/>
      <c r="P26" s="86"/>
      <c r="Q26" s="13" t="str">
        <f>IF(summary!A25="","",(B26*$D$10)+(E26*$G$10)+(H26*$J$10)+(K26*$M$10)+(N26*$P$10))</f>
        <v/>
      </c>
    </row>
    <row r="27" spans="1:17" ht="15.75" customHeight="1" x14ac:dyDescent="0.25"/>
  </sheetData>
  <sheetProtection formatCells="0"/>
  <mergeCells count="97">
    <mergeCell ref="B6:C6"/>
    <mergeCell ref="A8:A11"/>
    <mergeCell ref="B8:P8"/>
    <mergeCell ref="H10:I10"/>
    <mergeCell ref="K10:L10"/>
    <mergeCell ref="N10:O10"/>
    <mergeCell ref="B2:Q2"/>
    <mergeCell ref="B3:Q3"/>
    <mergeCell ref="B4:Q4"/>
    <mergeCell ref="Q8:Q11"/>
    <mergeCell ref="B9:D9"/>
    <mergeCell ref="E9:G9"/>
    <mergeCell ref="H9:J9"/>
    <mergeCell ref="K9:M9"/>
    <mergeCell ref="N9:P9"/>
    <mergeCell ref="B10:C10"/>
    <mergeCell ref="E10:F10"/>
    <mergeCell ref="B11:D11"/>
    <mergeCell ref="E11:G11"/>
    <mergeCell ref="H11:J11"/>
    <mergeCell ref="K11:M11"/>
    <mergeCell ref="N11:P11"/>
    <mergeCell ref="B12:D12"/>
    <mergeCell ref="E12:G12"/>
    <mergeCell ref="H12:J12"/>
    <mergeCell ref="K12:M12"/>
    <mergeCell ref="N12:P12"/>
    <mergeCell ref="B14:D14"/>
    <mergeCell ref="E14:G14"/>
    <mergeCell ref="H14:J14"/>
    <mergeCell ref="K14:M14"/>
    <mergeCell ref="N14:P14"/>
    <mergeCell ref="B13:D13"/>
    <mergeCell ref="E13:G13"/>
    <mergeCell ref="H13:J13"/>
    <mergeCell ref="K13:M13"/>
    <mergeCell ref="N13:P13"/>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B20:D20"/>
    <mergeCell ref="E20:G20"/>
    <mergeCell ref="H20:J20"/>
    <mergeCell ref="K20:M20"/>
    <mergeCell ref="N20:P20"/>
    <mergeCell ref="B19:D19"/>
    <mergeCell ref="E19:G19"/>
    <mergeCell ref="H19:J19"/>
    <mergeCell ref="K19:M19"/>
    <mergeCell ref="N19:P19"/>
    <mergeCell ref="B22:D22"/>
    <mergeCell ref="E22:G22"/>
    <mergeCell ref="H22:J22"/>
    <mergeCell ref="K22:M22"/>
    <mergeCell ref="N22:P22"/>
    <mergeCell ref="B21:D21"/>
    <mergeCell ref="E21:G21"/>
    <mergeCell ref="H21:J21"/>
    <mergeCell ref="K21:M21"/>
    <mergeCell ref="N21:P21"/>
    <mergeCell ref="B24:D24"/>
    <mergeCell ref="E24:G24"/>
    <mergeCell ref="H24:J24"/>
    <mergeCell ref="K24:M24"/>
    <mergeCell ref="N24:P24"/>
    <mergeCell ref="B23:D23"/>
    <mergeCell ref="E23:G23"/>
    <mergeCell ref="H23:J23"/>
    <mergeCell ref="K23:M23"/>
    <mergeCell ref="N23:P23"/>
    <mergeCell ref="B26:D26"/>
    <mergeCell ref="E26:G26"/>
    <mergeCell ref="H26:J26"/>
    <mergeCell ref="K26:M26"/>
    <mergeCell ref="N26:P26"/>
    <mergeCell ref="B25:D25"/>
    <mergeCell ref="E25:G25"/>
    <mergeCell ref="H25:J25"/>
    <mergeCell ref="K25:M25"/>
    <mergeCell ref="N25:P25"/>
  </mergeCells>
  <pageMargins left="0.7" right="0.7" top="0.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7"/>
  <sheetViews>
    <sheetView view="pageBreakPreview" zoomScale="60" zoomScaleNormal="80" workbookViewId="0">
      <selection activeCell="A16" sqref="A16:XFD16"/>
    </sheetView>
  </sheetViews>
  <sheetFormatPr defaultRowHeight="15" x14ac:dyDescent="0.25"/>
  <cols>
    <col min="1" max="1" width="57.140625" customWidth="1"/>
    <col min="2" max="7" width="8.140625" customWidth="1"/>
    <col min="8" max="10" width="9.28515625" customWidth="1"/>
    <col min="11" max="16" width="8.140625" customWidth="1"/>
    <col min="17" max="17" width="16.7109375" customWidth="1"/>
  </cols>
  <sheetData>
    <row r="1" spans="1:17" ht="30" customHeight="1" x14ac:dyDescent="0.25">
      <c r="A1" s="4"/>
      <c r="B1" s="4"/>
      <c r="C1" s="4"/>
      <c r="D1" s="4"/>
      <c r="E1" s="4"/>
      <c r="F1" s="4"/>
      <c r="G1" s="4"/>
      <c r="H1" s="4"/>
      <c r="I1" s="4"/>
      <c r="J1" s="4"/>
      <c r="K1" s="4"/>
      <c r="L1" s="4"/>
      <c r="M1" s="4"/>
      <c r="N1" s="4"/>
      <c r="O1" s="4"/>
      <c r="P1" s="4"/>
      <c r="Q1" s="4"/>
    </row>
    <row r="2" spans="1:17" ht="24.75" customHeight="1" x14ac:dyDescent="0.25">
      <c r="A2" s="4"/>
      <c r="B2" s="92" t="str">
        <f>summary!C2</f>
        <v>ERIE COUNTY DEPARTMENT OF HOMELAND SECURITY &amp; EMERGENCY SERVICES</v>
      </c>
      <c r="C2" s="92"/>
      <c r="D2" s="92"/>
      <c r="E2" s="92"/>
      <c r="F2" s="92"/>
      <c r="G2" s="92"/>
      <c r="H2" s="92"/>
      <c r="I2" s="92"/>
      <c r="J2" s="92"/>
      <c r="K2" s="92"/>
      <c r="L2" s="92"/>
      <c r="M2" s="92"/>
      <c r="N2" s="92"/>
      <c r="O2" s="92"/>
      <c r="P2" s="92"/>
      <c r="Q2" s="92"/>
    </row>
    <row r="3" spans="1:17" ht="24.75" customHeight="1" x14ac:dyDescent="0.25">
      <c r="A3" s="4"/>
      <c r="B3" s="93" t="str">
        <f>summary!$C$3</f>
        <v>RFP Number 2023-036VF</v>
      </c>
      <c r="C3" s="93"/>
      <c r="D3" s="93"/>
      <c r="E3" s="93"/>
      <c r="F3" s="93"/>
      <c r="G3" s="93"/>
      <c r="H3" s="93"/>
      <c r="I3" s="93"/>
      <c r="J3" s="93"/>
      <c r="K3" s="93"/>
      <c r="L3" s="93"/>
      <c r="M3" s="93"/>
      <c r="N3" s="93"/>
      <c r="O3" s="93"/>
      <c r="P3" s="93"/>
      <c r="Q3" s="93"/>
    </row>
    <row r="4" spans="1:17" ht="31.5" customHeight="1" x14ac:dyDescent="0.25">
      <c r="A4" s="4"/>
      <c r="B4" s="92" t="s">
        <v>14</v>
      </c>
      <c r="C4" s="92"/>
      <c r="D4" s="92"/>
      <c r="E4" s="92"/>
      <c r="F4" s="92"/>
      <c r="G4" s="92"/>
      <c r="H4" s="92"/>
      <c r="I4" s="92"/>
      <c r="J4" s="92"/>
      <c r="K4" s="92"/>
      <c r="L4" s="92"/>
      <c r="M4" s="92"/>
      <c r="N4" s="92"/>
      <c r="O4" s="92"/>
      <c r="P4" s="92"/>
      <c r="Q4" s="92"/>
    </row>
    <row r="5" spans="1:17" x14ac:dyDescent="0.25">
      <c r="A5" s="4"/>
      <c r="B5" s="4"/>
      <c r="C5" s="4"/>
      <c r="D5" s="4"/>
      <c r="E5" s="4"/>
      <c r="F5" s="4"/>
      <c r="G5" s="4"/>
      <c r="H5" s="4"/>
      <c r="I5" s="4"/>
      <c r="J5" s="4"/>
      <c r="K5" s="4"/>
      <c r="L5" s="4"/>
      <c r="M5" s="4"/>
      <c r="N5" s="4"/>
      <c r="O5" s="4"/>
      <c r="P5" s="4"/>
      <c r="Q5" s="4"/>
    </row>
    <row r="6" spans="1:17" s="3" customFormat="1" ht="21" x14ac:dyDescent="0.35">
      <c r="A6" s="15" t="s">
        <v>13</v>
      </c>
      <c r="B6" s="94">
        <v>4</v>
      </c>
      <c r="C6" s="94"/>
      <c r="D6" s="17"/>
      <c r="E6" s="5"/>
      <c r="F6" s="5"/>
      <c r="G6" s="5"/>
      <c r="H6" s="5"/>
      <c r="I6" s="5"/>
      <c r="J6" s="5"/>
      <c r="K6" s="5"/>
      <c r="L6" s="5"/>
      <c r="M6" s="5"/>
      <c r="N6" s="5"/>
      <c r="O6" s="5"/>
      <c r="P6" s="5"/>
      <c r="Q6" s="5"/>
    </row>
    <row r="7" spans="1:17" ht="15.75" thickBot="1" x14ac:dyDescent="0.3">
      <c r="A7" s="4"/>
      <c r="B7" s="4"/>
      <c r="C7" s="4"/>
      <c r="D7" s="4"/>
      <c r="E7" s="4"/>
      <c r="F7" s="4"/>
      <c r="G7" s="4"/>
      <c r="H7" s="4"/>
      <c r="I7" s="4"/>
      <c r="J7" s="4"/>
      <c r="K7" s="4"/>
      <c r="L7" s="4"/>
      <c r="M7" s="4"/>
      <c r="N7" s="4"/>
      <c r="O7" s="4"/>
      <c r="P7" s="4"/>
      <c r="Q7" s="4"/>
    </row>
    <row r="8" spans="1:17" ht="26.25" customHeight="1" thickBot="1" x14ac:dyDescent="0.3">
      <c r="A8" s="109" t="s">
        <v>6</v>
      </c>
      <c r="B8" s="98" t="s">
        <v>0</v>
      </c>
      <c r="C8" s="99"/>
      <c r="D8" s="99"/>
      <c r="E8" s="99"/>
      <c r="F8" s="99"/>
      <c r="G8" s="99"/>
      <c r="H8" s="99"/>
      <c r="I8" s="99"/>
      <c r="J8" s="99"/>
      <c r="K8" s="99"/>
      <c r="L8" s="99"/>
      <c r="M8" s="99"/>
      <c r="N8" s="99"/>
      <c r="O8" s="99"/>
      <c r="P8" s="100"/>
      <c r="Q8" s="101" t="str">
        <f>summary!AF6</f>
        <v>Weighted Average Qualifications Score                  (0 - 10)</v>
      </c>
    </row>
    <row r="9" spans="1:17" ht="83.25" customHeight="1" x14ac:dyDescent="0.25">
      <c r="A9" s="110"/>
      <c r="B9" s="104" t="str">
        <f>summary!B7</f>
        <v>Understanding of Work to be Done</v>
      </c>
      <c r="C9" s="105"/>
      <c r="D9" s="105"/>
      <c r="E9" s="104" t="str">
        <f>summary!H7</f>
        <v>Staff Experience / Qualifications</v>
      </c>
      <c r="F9" s="105"/>
      <c r="G9" s="105"/>
      <c r="H9" s="104" t="str">
        <f>summary!N7</f>
        <v>Firm Experience with Similar Projects, and Quality of Any Past Experience with County</v>
      </c>
      <c r="I9" s="105"/>
      <c r="J9" s="105"/>
      <c r="K9" s="104" t="str">
        <f>summary!T7</f>
        <v>Organization and Scheduling</v>
      </c>
      <c r="L9" s="105"/>
      <c r="M9" s="105"/>
      <c r="N9" s="104" t="str">
        <f>summary!Z7</f>
        <v xml:space="preserve">Experience in coorindating with mulitdisplinary teams </v>
      </c>
      <c r="O9" s="105"/>
      <c r="P9" s="106"/>
      <c r="Q9" s="102"/>
    </row>
    <row r="10" spans="1:17" ht="21" customHeight="1" x14ac:dyDescent="0.25">
      <c r="A10" s="110"/>
      <c r="B10" s="90" t="str">
        <f>summary!B8</f>
        <v xml:space="preserve">Weight = </v>
      </c>
      <c r="C10" s="91"/>
      <c r="D10" s="6">
        <f>summary!D8</f>
        <v>0.3</v>
      </c>
      <c r="E10" s="90" t="str">
        <f>summary!H8</f>
        <v xml:space="preserve">Weight = </v>
      </c>
      <c r="F10" s="91"/>
      <c r="G10" s="7">
        <f>summary!J8</f>
        <v>0.3</v>
      </c>
      <c r="H10" s="90" t="str">
        <f>summary!N8</f>
        <v xml:space="preserve">Weight = </v>
      </c>
      <c r="I10" s="91"/>
      <c r="J10" s="7">
        <f>summary!P8</f>
        <v>0.2</v>
      </c>
      <c r="K10" s="90" t="str">
        <f>summary!T8</f>
        <v xml:space="preserve">Weight = </v>
      </c>
      <c r="L10" s="91"/>
      <c r="M10" s="7">
        <f>summary!V8</f>
        <v>0.15</v>
      </c>
      <c r="N10" s="90" t="str">
        <f>summary!Z8</f>
        <v xml:space="preserve">Weight = </v>
      </c>
      <c r="O10" s="91"/>
      <c r="P10" s="6">
        <f>summary!AB8</f>
        <v>0.05</v>
      </c>
      <c r="Q10" s="102"/>
    </row>
    <row r="11" spans="1:17" ht="48" customHeight="1" thickBot="1" x14ac:dyDescent="0.3">
      <c r="A11" s="110"/>
      <c r="B11" s="107" t="str">
        <f>summary!B9</f>
        <v>Committee Member Raw Score (0 - 10)</v>
      </c>
      <c r="C11" s="108"/>
      <c r="D11" s="108"/>
      <c r="E11" s="107" t="str">
        <f>summary!H9</f>
        <v>Committee Member Raw Score (0 - 10)</v>
      </c>
      <c r="F11" s="108"/>
      <c r="G11" s="108"/>
      <c r="H11" s="107" t="str">
        <f>summary!N9</f>
        <v>Committee Member Raw Score (0 - 10)</v>
      </c>
      <c r="I11" s="108"/>
      <c r="J11" s="108"/>
      <c r="K11" s="107" t="str">
        <f>summary!T9</f>
        <v>Committee Member Raw Score (0 - 10)</v>
      </c>
      <c r="L11" s="108"/>
      <c r="M11" s="108"/>
      <c r="N11" s="107" t="str">
        <f>summary!Z9</f>
        <v>Committee Member Raw Score (0 - 10)</v>
      </c>
      <c r="O11" s="108"/>
      <c r="P11" s="108"/>
      <c r="Q11" s="103"/>
    </row>
    <row r="12" spans="1:17" ht="39" customHeight="1" x14ac:dyDescent="0.25">
      <c r="A12" s="8" t="str">
        <f>IF(summary!A11="","",summary!A11)</f>
        <v>Firm Name</v>
      </c>
      <c r="B12" s="87"/>
      <c r="C12" s="88"/>
      <c r="D12" s="89"/>
      <c r="E12" s="87"/>
      <c r="F12" s="88"/>
      <c r="G12" s="89"/>
      <c r="H12" s="87"/>
      <c r="I12" s="88"/>
      <c r="J12" s="89"/>
      <c r="K12" s="87"/>
      <c r="L12" s="88"/>
      <c r="M12" s="89"/>
      <c r="N12" s="87"/>
      <c r="O12" s="88"/>
      <c r="P12" s="89"/>
      <c r="Q12" s="11">
        <f>IF(summary!A11="","",(B12*$D$10)+(E12*$G$10)+(H12*$J$10)+(K12*$M$10)+(N12*$P$10))</f>
        <v>0</v>
      </c>
    </row>
    <row r="13" spans="1:17" ht="39" customHeight="1" x14ac:dyDescent="0.25">
      <c r="A13" s="9"/>
      <c r="B13" s="81"/>
      <c r="C13" s="82"/>
      <c r="D13" s="83"/>
      <c r="E13" s="81"/>
      <c r="F13" s="82"/>
      <c r="G13" s="83"/>
      <c r="H13" s="81"/>
      <c r="I13" s="82"/>
      <c r="J13" s="83"/>
      <c r="K13" s="81"/>
      <c r="L13" s="82"/>
      <c r="M13" s="83"/>
      <c r="N13" s="81"/>
      <c r="O13" s="82"/>
      <c r="P13" s="83"/>
      <c r="Q13" s="12"/>
    </row>
    <row r="14" spans="1:17" ht="39" customHeight="1" x14ac:dyDescent="0.25">
      <c r="A14" s="9"/>
      <c r="B14" s="81"/>
      <c r="C14" s="82"/>
      <c r="D14" s="83"/>
      <c r="E14" s="81"/>
      <c r="F14" s="82"/>
      <c r="G14" s="83"/>
      <c r="H14" s="81"/>
      <c r="I14" s="82"/>
      <c r="J14" s="83"/>
      <c r="K14" s="81"/>
      <c r="L14" s="82"/>
      <c r="M14" s="83"/>
      <c r="N14" s="81"/>
      <c r="O14" s="82"/>
      <c r="P14" s="83"/>
      <c r="Q14" s="12"/>
    </row>
    <row r="15" spans="1:17" ht="39" customHeight="1" x14ac:dyDescent="0.25">
      <c r="A15" s="9"/>
      <c r="B15" s="81"/>
      <c r="C15" s="82"/>
      <c r="D15" s="83"/>
      <c r="E15" s="81"/>
      <c r="F15" s="82"/>
      <c r="G15" s="83"/>
      <c r="H15" s="81"/>
      <c r="I15" s="82"/>
      <c r="J15" s="83"/>
      <c r="K15" s="81"/>
      <c r="L15" s="82"/>
      <c r="M15" s="83"/>
      <c r="N15" s="81"/>
      <c r="O15" s="82"/>
      <c r="P15" s="83"/>
      <c r="Q15" s="12"/>
    </row>
    <row r="16" spans="1:17" ht="37.5" customHeight="1" x14ac:dyDescent="0.25">
      <c r="A16" s="9"/>
      <c r="B16" s="81"/>
      <c r="C16" s="82"/>
      <c r="D16" s="83"/>
      <c r="E16" s="81"/>
      <c r="F16" s="82"/>
      <c r="G16" s="83"/>
      <c r="H16" s="81"/>
      <c r="I16" s="82"/>
      <c r="J16" s="83"/>
      <c r="K16" s="81"/>
      <c r="L16" s="82"/>
      <c r="M16" s="83"/>
      <c r="N16" s="81"/>
      <c r="O16" s="82"/>
      <c r="P16" s="83"/>
      <c r="Q16" s="12"/>
    </row>
    <row r="17" spans="1:17" ht="39" customHeight="1" x14ac:dyDescent="0.25">
      <c r="A17" s="9" t="str">
        <f>IF(summary!A16="","",summary!A16)</f>
        <v/>
      </c>
      <c r="B17" s="81"/>
      <c r="C17" s="82"/>
      <c r="D17" s="83"/>
      <c r="E17" s="81"/>
      <c r="F17" s="82"/>
      <c r="G17" s="83"/>
      <c r="H17" s="81"/>
      <c r="I17" s="82"/>
      <c r="J17" s="83"/>
      <c r="K17" s="81"/>
      <c r="L17" s="82"/>
      <c r="M17" s="83"/>
      <c r="N17" s="81"/>
      <c r="O17" s="82"/>
      <c r="P17" s="83"/>
      <c r="Q17" s="12" t="str">
        <f>IF(summary!A16="","",(B17*$D$10)+(E17*$G$10)+(H17*$J$10)+(K17*$M$10)+(N17*$P$10))</f>
        <v/>
      </c>
    </row>
    <row r="18" spans="1:17" ht="39" customHeight="1" x14ac:dyDescent="0.25">
      <c r="A18" s="9" t="str">
        <f>IF(summary!A17="","",summary!A17)</f>
        <v/>
      </c>
      <c r="B18" s="81"/>
      <c r="C18" s="82"/>
      <c r="D18" s="83"/>
      <c r="E18" s="81"/>
      <c r="F18" s="82"/>
      <c r="G18" s="83"/>
      <c r="H18" s="81"/>
      <c r="I18" s="82"/>
      <c r="J18" s="83"/>
      <c r="K18" s="81"/>
      <c r="L18" s="82"/>
      <c r="M18" s="83"/>
      <c r="N18" s="81"/>
      <c r="O18" s="82"/>
      <c r="P18" s="83"/>
      <c r="Q18" s="12" t="str">
        <f>IF(summary!A17="","",(B18*$D$10)+(E18*$G$10)+(H18*$J$10)+(K18*$M$10)+(N18*$P$10))</f>
        <v/>
      </c>
    </row>
    <row r="19" spans="1:17" ht="39" customHeight="1" x14ac:dyDescent="0.25">
      <c r="A19" s="9" t="str">
        <f>IF(summary!A18="","",summary!A18)</f>
        <v/>
      </c>
      <c r="B19" s="81"/>
      <c r="C19" s="82"/>
      <c r="D19" s="83"/>
      <c r="E19" s="81"/>
      <c r="F19" s="82"/>
      <c r="G19" s="83"/>
      <c r="H19" s="81"/>
      <c r="I19" s="82"/>
      <c r="J19" s="83"/>
      <c r="K19" s="81"/>
      <c r="L19" s="82"/>
      <c r="M19" s="83"/>
      <c r="N19" s="81"/>
      <c r="O19" s="82"/>
      <c r="P19" s="83"/>
      <c r="Q19" s="12" t="str">
        <f>IF(summary!A18="","",(B19*$D$10)+(E19*$G$10)+(H19*$J$10)+(K19*$M$10)+(N19*$P$10))</f>
        <v/>
      </c>
    </row>
    <row r="20" spans="1:17" ht="39" customHeight="1" x14ac:dyDescent="0.25">
      <c r="A20" s="9" t="str">
        <f>IF(summary!A19="","",summary!A19)</f>
        <v/>
      </c>
      <c r="B20" s="81"/>
      <c r="C20" s="82"/>
      <c r="D20" s="83"/>
      <c r="E20" s="81"/>
      <c r="F20" s="82"/>
      <c r="G20" s="83"/>
      <c r="H20" s="81"/>
      <c r="I20" s="82"/>
      <c r="J20" s="83"/>
      <c r="K20" s="81"/>
      <c r="L20" s="82"/>
      <c r="M20" s="83"/>
      <c r="N20" s="81"/>
      <c r="O20" s="82"/>
      <c r="P20" s="83"/>
      <c r="Q20" s="12" t="str">
        <f>IF(summary!A19="","",(B20*$D$10)+(E20*$G$10)+(H20*$J$10)+(K20*$M$10)+(N20*$P$10))</f>
        <v/>
      </c>
    </row>
    <row r="21" spans="1:17" ht="39" customHeight="1" x14ac:dyDescent="0.25">
      <c r="A21" s="9" t="str">
        <f>IF(summary!A20="","",summary!A20)</f>
        <v/>
      </c>
      <c r="B21" s="81"/>
      <c r="C21" s="82"/>
      <c r="D21" s="83"/>
      <c r="E21" s="81"/>
      <c r="F21" s="82"/>
      <c r="G21" s="83"/>
      <c r="H21" s="81"/>
      <c r="I21" s="82"/>
      <c r="J21" s="83"/>
      <c r="K21" s="81"/>
      <c r="L21" s="82"/>
      <c r="M21" s="83"/>
      <c r="N21" s="81"/>
      <c r="O21" s="82"/>
      <c r="P21" s="83"/>
      <c r="Q21" s="12" t="str">
        <f>IF(summary!A20="","",(B21*$D$10)+(E21*$G$10)+(H21*$J$10)+(K21*$M$10)+(N21*$P$10))</f>
        <v/>
      </c>
    </row>
    <row r="22" spans="1:17" ht="39" customHeight="1" x14ac:dyDescent="0.25">
      <c r="A22" s="9" t="str">
        <f>IF(summary!A21="","",summary!A21)</f>
        <v/>
      </c>
      <c r="B22" s="81"/>
      <c r="C22" s="82"/>
      <c r="D22" s="83"/>
      <c r="E22" s="81"/>
      <c r="F22" s="82"/>
      <c r="G22" s="83"/>
      <c r="H22" s="81"/>
      <c r="I22" s="82"/>
      <c r="J22" s="83"/>
      <c r="K22" s="81"/>
      <c r="L22" s="82"/>
      <c r="M22" s="83"/>
      <c r="N22" s="81"/>
      <c r="O22" s="82"/>
      <c r="P22" s="83"/>
      <c r="Q22" s="12" t="str">
        <f>IF(summary!A21="","",(B22*$D$10)+(E22*$G$10)+(H22*$J$10)+(K22*$M$10)+(N22*$P$10))</f>
        <v/>
      </c>
    </row>
    <row r="23" spans="1:17" ht="39" customHeight="1" x14ac:dyDescent="0.25">
      <c r="A23" s="9" t="str">
        <f>IF(summary!A22="","",summary!A22)</f>
        <v/>
      </c>
      <c r="B23" s="81"/>
      <c r="C23" s="82"/>
      <c r="D23" s="83"/>
      <c r="E23" s="81"/>
      <c r="F23" s="82"/>
      <c r="G23" s="83"/>
      <c r="H23" s="81"/>
      <c r="I23" s="82"/>
      <c r="J23" s="83"/>
      <c r="K23" s="81"/>
      <c r="L23" s="82"/>
      <c r="M23" s="83"/>
      <c r="N23" s="81"/>
      <c r="O23" s="82"/>
      <c r="P23" s="83"/>
      <c r="Q23" s="12" t="str">
        <f>IF(summary!A22="","",(B23*$D$10)+(E23*$G$10)+(H23*$J$10)+(K23*$M$10)+(N23*$P$10))</f>
        <v/>
      </c>
    </row>
    <row r="24" spans="1:17" ht="39" customHeight="1" x14ac:dyDescent="0.25">
      <c r="A24" s="9" t="str">
        <f>IF(summary!A23="","",summary!A23)</f>
        <v/>
      </c>
      <c r="B24" s="81"/>
      <c r="C24" s="82"/>
      <c r="D24" s="83"/>
      <c r="E24" s="81"/>
      <c r="F24" s="82"/>
      <c r="G24" s="83"/>
      <c r="H24" s="81"/>
      <c r="I24" s="82"/>
      <c r="J24" s="83"/>
      <c r="K24" s="81"/>
      <c r="L24" s="82"/>
      <c r="M24" s="83"/>
      <c r="N24" s="81"/>
      <c r="O24" s="82"/>
      <c r="P24" s="83"/>
      <c r="Q24" s="12" t="str">
        <f>IF(summary!A23="","",(B24*$D$10)+(E24*$G$10)+(H24*$J$10)+(K24*$M$10)+(N24*$P$10))</f>
        <v/>
      </c>
    </row>
    <row r="25" spans="1:17" ht="39" customHeight="1" x14ac:dyDescent="0.25">
      <c r="A25" s="9" t="str">
        <f>IF(summary!A24="","",summary!A24)</f>
        <v/>
      </c>
      <c r="B25" s="81"/>
      <c r="C25" s="82"/>
      <c r="D25" s="83"/>
      <c r="E25" s="81"/>
      <c r="F25" s="82"/>
      <c r="G25" s="83"/>
      <c r="H25" s="81"/>
      <c r="I25" s="82"/>
      <c r="J25" s="83"/>
      <c r="K25" s="81"/>
      <c r="L25" s="82"/>
      <c r="M25" s="83"/>
      <c r="N25" s="81"/>
      <c r="O25" s="82"/>
      <c r="P25" s="83"/>
      <c r="Q25" s="12" t="str">
        <f>IF(summary!A24="","",(B25*$D$10)+(E25*$G$10)+(H25*$J$10)+(K25*$M$10)+(N25*$P$10))</f>
        <v/>
      </c>
    </row>
    <row r="26" spans="1:17" ht="39" customHeight="1" thickBot="1" x14ac:dyDescent="0.3">
      <c r="A26" s="10" t="str">
        <f>IF(summary!A25="","",summary!A25)</f>
        <v/>
      </c>
      <c r="B26" s="84"/>
      <c r="C26" s="85"/>
      <c r="D26" s="86"/>
      <c r="E26" s="84"/>
      <c r="F26" s="85"/>
      <c r="G26" s="86"/>
      <c r="H26" s="84"/>
      <c r="I26" s="85"/>
      <c r="J26" s="86"/>
      <c r="K26" s="84"/>
      <c r="L26" s="85"/>
      <c r="M26" s="86"/>
      <c r="N26" s="84"/>
      <c r="O26" s="85"/>
      <c r="P26" s="86"/>
      <c r="Q26" s="13" t="str">
        <f>IF(summary!A25="","",(B26*$D$10)+(E26*$G$10)+(H26*$J$10)+(K26*$M$10)+(N26*$P$10))</f>
        <v/>
      </c>
    </row>
    <row r="27" spans="1:17" ht="15.75" customHeight="1" x14ac:dyDescent="0.25"/>
  </sheetData>
  <sheetProtection formatCells="0"/>
  <mergeCells count="97">
    <mergeCell ref="B2:Q2"/>
    <mergeCell ref="B3:Q3"/>
    <mergeCell ref="B4:Q4"/>
    <mergeCell ref="B6:C6"/>
    <mergeCell ref="A8:A11"/>
    <mergeCell ref="B8:P8"/>
    <mergeCell ref="Q8:Q11"/>
    <mergeCell ref="B9:D9"/>
    <mergeCell ref="E9:G9"/>
    <mergeCell ref="H9:J9"/>
    <mergeCell ref="K9:M9"/>
    <mergeCell ref="N9:P9"/>
    <mergeCell ref="B10:C10"/>
    <mergeCell ref="E10:F10"/>
    <mergeCell ref="H10:I10"/>
    <mergeCell ref="K10:L10"/>
    <mergeCell ref="N10:O10"/>
    <mergeCell ref="B12:D12"/>
    <mergeCell ref="E12:G12"/>
    <mergeCell ref="H12:J12"/>
    <mergeCell ref="K12:M12"/>
    <mergeCell ref="N12:P12"/>
    <mergeCell ref="B11:D11"/>
    <mergeCell ref="E11:G11"/>
    <mergeCell ref="H11:J11"/>
    <mergeCell ref="K11:M11"/>
    <mergeCell ref="N11:P11"/>
    <mergeCell ref="B14:D14"/>
    <mergeCell ref="E14:G14"/>
    <mergeCell ref="H14:J14"/>
    <mergeCell ref="K14:M14"/>
    <mergeCell ref="N14:P14"/>
    <mergeCell ref="B13:D13"/>
    <mergeCell ref="E13:G13"/>
    <mergeCell ref="H13:J13"/>
    <mergeCell ref="K13:M13"/>
    <mergeCell ref="N13:P13"/>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B20:D20"/>
    <mergeCell ref="E20:G20"/>
    <mergeCell ref="H20:J20"/>
    <mergeCell ref="K20:M20"/>
    <mergeCell ref="N20:P20"/>
    <mergeCell ref="B19:D19"/>
    <mergeCell ref="E19:G19"/>
    <mergeCell ref="H19:J19"/>
    <mergeCell ref="K19:M19"/>
    <mergeCell ref="N19:P19"/>
    <mergeCell ref="B22:D22"/>
    <mergeCell ref="E22:G22"/>
    <mergeCell ref="H22:J22"/>
    <mergeCell ref="K22:M22"/>
    <mergeCell ref="N22:P22"/>
    <mergeCell ref="B21:D21"/>
    <mergeCell ref="E21:G21"/>
    <mergeCell ref="H21:J21"/>
    <mergeCell ref="K21:M21"/>
    <mergeCell ref="N21:P21"/>
    <mergeCell ref="B24:D24"/>
    <mergeCell ref="E24:G24"/>
    <mergeCell ref="H24:J24"/>
    <mergeCell ref="K24:M24"/>
    <mergeCell ref="N24:P24"/>
    <mergeCell ref="B23:D23"/>
    <mergeCell ref="E23:G23"/>
    <mergeCell ref="H23:J23"/>
    <mergeCell ref="K23:M23"/>
    <mergeCell ref="N23:P23"/>
    <mergeCell ref="B26:D26"/>
    <mergeCell ref="E26:G26"/>
    <mergeCell ref="H26:J26"/>
    <mergeCell ref="K26:M26"/>
    <mergeCell ref="N26:P26"/>
    <mergeCell ref="B25:D25"/>
    <mergeCell ref="E25:G25"/>
    <mergeCell ref="H25:J25"/>
    <mergeCell ref="K25:M25"/>
    <mergeCell ref="N25:P25"/>
  </mergeCells>
  <pageMargins left="0.7" right="0.7" top="0.5" bottom="0.75" header="0.3" footer="0.3"/>
  <pageSetup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7"/>
  <sheetViews>
    <sheetView view="pageBreakPreview" zoomScale="60" zoomScaleNormal="80" workbookViewId="0">
      <selection activeCell="A16" sqref="A16:XFD16"/>
    </sheetView>
  </sheetViews>
  <sheetFormatPr defaultRowHeight="15" x14ac:dyDescent="0.25"/>
  <cols>
    <col min="1" max="1" width="57.140625" customWidth="1"/>
    <col min="2" max="7" width="8.140625" customWidth="1"/>
    <col min="8" max="10" width="9.28515625" customWidth="1"/>
    <col min="11" max="16" width="8.140625" customWidth="1"/>
    <col min="17" max="17" width="16.7109375" customWidth="1"/>
  </cols>
  <sheetData>
    <row r="1" spans="1:17" ht="30" customHeight="1" x14ac:dyDescent="0.25">
      <c r="A1" s="4"/>
      <c r="B1" s="4"/>
      <c r="C1" s="4"/>
      <c r="D1" s="4"/>
      <c r="E1" s="4"/>
      <c r="F1" s="4"/>
      <c r="G1" s="4"/>
      <c r="H1" s="4"/>
      <c r="I1" s="4"/>
      <c r="J1" s="4"/>
      <c r="K1" s="4"/>
      <c r="L1" s="4"/>
      <c r="M1" s="4"/>
      <c r="N1" s="4"/>
      <c r="O1" s="4"/>
      <c r="P1" s="4"/>
      <c r="Q1" s="4"/>
    </row>
    <row r="2" spans="1:17" ht="24.75" customHeight="1" x14ac:dyDescent="0.25">
      <c r="A2" s="4"/>
      <c r="B2" s="92" t="str">
        <f>summary!C2</f>
        <v>ERIE COUNTY DEPARTMENT OF HOMELAND SECURITY &amp; EMERGENCY SERVICES</v>
      </c>
      <c r="C2" s="92"/>
      <c r="D2" s="92"/>
      <c r="E2" s="92"/>
      <c r="F2" s="92"/>
      <c r="G2" s="92"/>
      <c r="H2" s="92"/>
      <c r="I2" s="92"/>
      <c r="J2" s="92"/>
      <c r="K2" s="92"/>
      <c r="L2" s="92"/>
      <c r="M2" s="92"/>
      <c r="N2" s="92"/>
      <c r="O2" s="92"/>
      <c r="P2" s="92"/>
      <c r="Q2" s="92"/>
    </row>
    <row r="3" spans="1:17" ht="24.75" customHeight="1" x14ac:dyDescent="0.25">
      <c r="A3" s="4"/>
      <c r="B3" s="93" t="str">
        <f>summary!$C$3</f>
        <v>RFP Number 2023-036VF</v>
      </c>
      <c r="C3" s="93"/>
      <c r="D3" s="93"/>
      <c r="E3" s="93"/>
      <c r="F3" s="93"/>
      <c r="G3" s="93"/>
      <c r="H3" s="93"/>
      <c r="I3" s="93"/>
      <c r="J3" s="93"/>
      <c r="K3" s="93"/>
      <c r="L3" s="93"/>
      <c r="M3" s="93"/>
      <c r="N3" s="93"/>
      <c r="O3" s="93"/>
      <c r="P3" s="93"/>
      <c r="Q3" s="93"/>
    </row>
    <row r="4" spans="1:17" ht="31.5" customHeight="1" x14ac:dyDescent="0.25">
      <c r="A4" s="4"/>
      <c r="B4" s="92" t="s">
        <v>14</v>
      </c>
      <c r="C4" s="92"/>
      <c r="D4" s="92"/>
      <c r="E4" s="92"/>
      <c r="F4" s="92"/>
      <c r="G4" s="92"/>
      <c r="H4" s="92"/>
      <c r="I4" s="92"/>
      <c r="J4" s="92"/>
      <c r="K4" s="92"/>
      <c r="L4" s="92"/>
      <c r="M4" s="92"/>
      <c r="N4" s="92"/>
      <c r="O4" s="92"/>
      <c r="P4" s="92"/>
      <c r="Q4" s="92"/>
    </row>
    <row r="5" spans="1:17" x14ac:dyDescent="0.25">
      <c r="A5" s="4"/>
      <c r="B5" s="4"/>
      <c r="C5" s="4"/>
      <c r="D5" s="4"/>
      <c r="E5" s="4"/>
      <c r="F5" s="4"/>
      <c r="G5" s="4"/>
      <c r="H5" s="4"/>
      <c r="I5" s="4"/>
      <c r="J5" s="4"/>
      <c r="K5" s="4"/>
      <c r="L5" s="4"/>
      <c r="M5" s="4"/>
      <c r="N5" s="4"/>
      <c r="O5" s="4"/>
      <c r="P5" s="4"/>
      <c r="Q5" s="4"/>
    </row>
    <row r="6" spans="1:17" s="3" customFormat="1" ht="21" x14ac:dyDescent="0.35">
      <c r="A6" s="15" t="s">
        <v>13</v>
      </c>
      <c r="B6" s="94">
        <v>5</v>
      </c>
      <c r="C6" s="94"/>
      <c r="D6" s="17"/>
      <c r="E6" s="5"/>
      <c r="F6" s="5"/>
      <c r="G6" s="5"/>
      <c r="H6" s="5"/>
      <c r="I6" s="5"/>
      <c r="J6" s="5"/>
      <c r="K6" s="5"/>
      <c r="L6" s="5"/>
      <c r="M6" s="5"/>
      <c r="N6" s="5"/>
      <c r="O6" s="5"/>
      <c r="P6" s="5"/>
      <c r="Q6" s="5"/>
    </row>
    <row r="7" spans="1:17" ht="15.75" thickBot="1" x14ac:dyDescent="0.3">
      <c r="A7" s="4"/>
      <c r="B7" s="4"/>
      <c r="C7" s="4"/>
      <c r="D7" s="4"/>
      <c r="E7" s="4"/>
      <c r="F7" s="4"/>
      <c r="G7" s="4"/>
      <c r="H7" s="4"/>
      <c r="I7" s="4"/>
      <c r="J7" s="4"/>
      <c r="K7" s="4"/>
      <c r="L7" s="4"/>
      <c r="M7" s="4"/>
      <c r="N7" s="4"/>
      <c r="O7" s="4"/>
      <c r="P7" s="4"/>
      <c r="Q7" s="4"/>
    </row>
    <row r="8" spans="1:17" ht="26.25" customHeight="1" thickBot="1" x14ac:dyDescent="0.3">
      <c r="A8" s="109" t="s">
        <v>6</v>
      </c>
      <c r="B8" s="98" t="s">
        <v>0</v>
      </c>
      <c r="C8" s="99"/>
      <c r="D8" s="99"/>
      <c r="E8" s="99"/>
      <c r="F8" s="99"/>
      <c r="G8" s="99"/>
      <c r="H8" s="99"/>
      <c r="I8" s="99"/>
      <c r="J8" s="99"/>
      <c r="K8" s="99"/>
      <c r="L8" s="99"/>
      <c r="M8" s="99"/>
      <c r="N8" s="99"/>
      <c r="O8" s="99"/>
      <c r="P8" s="100"/>
      <c r="Q8" s="101" t="str">
        <f>summary!AF6</f>
        <v>Weighted Average Qualifications Score                  (0 - 10)</v>
      </c>
    </row>
    <row r="9" spans="1:17" ht="83.25" customHeight="1" x14ac:dyDescent="0.25">
      <c r="A9" s="110"/>
      <c r="B9" s="104" t="str">
        <f>summary!B7</f>
        <v>Understanding of Work to be Done</v>
      </c>
      <c r="C9" s="105"/>
      <c r="D9" s="105"/>
      <c r="E9" s="104" t="str">
        <f>summary!H7</f>
        <v>Staff Experience / Qualifications</v>
      </c>
      <c r="F9" s="105"/>
      <c r="G9" s="105"/>
      <c r="H9" s="104" t="str">
        <f>summary!N7</f>
        <v>Firm Experience with Similar Projects, and Quality of Any Past Experience with County</v>
      </c>
      <c r="I9" s="105"/>
      <c r="J9" s="105"/>
      <c r="K9" s="104" t="str">
        <f>summary!T7</f>
        <v>Organization and Scheduling</v>
      </c>
      <c r="L9" s="105"/>
      <c r="M9" s="105"/>
      <c r="N9" s="104" t="str">
        <f>summary!Z7</f>
        <v xml:space="preserve">Experience in coorindating with mulitdisplinary teams </v>
      </c>
      <c r="O9" s="105"/>
      <c r="P9" s="106"/>
      <c r="Q9" s="102"/>
    </row>
    <row r="10" spans="1:17" ht="21" customHeight="1" x14ac:dyDescent="0.25">
      <c r="A10" s="110"/>
      <c r="B10" s="90" t="str">
        <f>summary!B8</f>
        <v xml:space="preserve">Weight = </v>
      </c>
      <c r="C10" s="91"/>
      <c r="D10" s="6">
        <f>summary!D8</f>
        <v>0.3</v>
      </c>
      <c r="E10" s="90" t="str">
        <f>summary!H8</f>
        <v xml:space="preserve">Weight = </v>
      </c>
      <c r="F10" s="91"/>
      <c r="G10" s="7">
        <f>summary!J8</f>
        <v>0.3</v>
      </c>
      <c r="H10" s="90" t="str">
        <f>summary!N8</f>
        <v xml:space="preserve">Weight = </v>
      </c>
      <c r="I10" s="91"/>
      <c r="J10" s="7">
        <f>summary!P8</f>
        <v>0.2</v>
      </c>
      <c r="K10" s="90" t="str">
        <f>summary!T8</f>
        <v xml:space="preserve">Weight = </v>
      </c>
      <c r="L10" s="91"/>
      <c r="M10" s="7">
        <f>summary!V8</f>
        <v>0.15</v>
      </c>
      <c r="N10" s="90" t="str">
        <f>summary!Z8</f>
        <v xml:space="preserve">Weight = </v>
      </c>
      <c r="O10" s="91"/>
      <c r="P10" s="6">
        <f>summary!AB8</f>
        <v>0.05</v>
      </c>
      <c r="Q10" s="102"/>
    </row>
    <row r="11" spans="1:17" ht="48" customHeight="1" thickBot="1" x14ac:dyDescent="0.3">
      <c r="A11" s="110"/>
      <c r="B11" s="107" t="str">
        <f>summary!B9</f>
        <v>Committee Member Raw Score (0 - 10)</v>
      </c>
      <c r="C11" s="108"/>
      <c r="D11" s="108"/>
      <c r="E11" s="107" t="str">
        <f>summary!H9</f>
        <v>Committee Member Raw Score (0 - 10)</v>
      </c>
      <c r="F11" s="108"/>
      <c r="G11" s="108"/>
      <c r="H11" s="107" t="str">
        <f>summary!N9</f>
        <v>Committee Member Raw Score (0 - 10)</v>
      </c>
      <c r="I11" s="108"/>
      <c r="J11" s="108"/>
      <c r="K11" s="107" t="str">
        <f>summary!T9</f>
        <v>Committee Member Raw Score (0 - 10)</v>
      </c>
      <c r="L11" s="108"/>
      <c r="M11" s="108"/>
      <c r="N11" s="107" t="str">
        <f>summary!Z9</f>
        <v>Committee Member Raw Score (0 - 10)</v>
      </c>
      <c r="O11" s="108"/>
      <c r="P11" s="108"/>
      <c r="Q11" s="103"/>
    </row>
    <row r="12" spans="1:17" ht="39" customHeight="1" x14ac:dyDescent="0.25">
      <c r="A12" s="8" t="str">
        <f>IF(summary!A11="","",summary!A11)</f>
        <v>Firm Name</v>
      </c>
      <c r="B12" s="87"/>
      <c r="C12" s="88"/>
      <c r="D12" s="89"/>
      <c r="E12" s="87"/>
      <c r="F12" s="88"/>
      <c r="G12" s="89"/>
      <c r="H12" s="87"/>
      <c r="I12" s="88"/>
      <c r="J12" s="89"/>
      <c r="K12" s="87"/>
      <c r="L12" s="88"/>
      <c r="M12" s="89"/>
      <c r="N12" s="87"/>
      <c r="O12" s="88"/>
      <c r="P12" s="89"/>
      <c r="Q12" s="11">
        <f>IF(summary!A11="","",(B12*$D$10)+(E12*$G$10)+(H12*$J$10)+(K12*$M$10)+(N12*$P$10))</f>
        <v>0</v>
      </c>
    </row>
    <row r="13" spans="1:17" ht="39" customHeight="1" x14ac:dyDescent="0.25">
      <c r="A13" s="9"/>
      <c r="B13" s="81"/>
      <c r="C13" s="82"/>
      <c r="D13" s="83"/>
      <c r="E13" s="81"/>
      <c r="F13" s="82"/>
      <c r="G13" s="83"/>
      <c r="H13" s="81"/>
      <c r="I13" s="82"/>
      <c r="J13" s="83"/>
      <c r="K13" s="81"/>
      <c r="L13" s="82"/>
      <c r="M13" s="83"/>
      <c r="N13" s="81"/>
      <c r="O13" s="82"/>
      <c r="P13" s="83"/>
      <c r="Q13" s="12"/>
    </row>
    <row r="14" spans="1:17" ht="39" customHeight="1" x14ac:dyDescent="0.25">
      <c r="A14" s="9"/>
      <c r="B14" s="81"/>
      <c r="C14" s="82"/>
      <c r="D14" s="83"/>
      <c r="E14" s="81"/>
      <c r="F14" s="82"/>
      <c r="G14" s="83"/>
      <c r="H14" s="81"/>
      <c r="I14" s="82"/>
      <c r="J14" s="83"/>
      <c r="K14" s="81"/>
      <c r="L14" s="82"/>
      <c r="M14" s="83"/>
      <c r="N14" s="81"/>
      <c r="O14" s="82"/>
      <c r="P14" s="83"/>
      <c r="Q14" s="12"/>
    </row>
    <row r="15" spans="1:17" ht="39" customHeight="1" x14ac:dyDescent="0.25">
      <c r="A15" s="9"/>
      <c r="B15" s="81"/>
      <c r="C15" s="82"/>
      <c r="D15" s="83"/>
      <c r="E15" s="81"/>
      <c r="F15" s="82"/>
      <c r="G15" s="83"/>
      <c r="H15" s="81"/>
      <c r="I15" s="82"/>
      <c r="J15" s="83"/>
      <c r="K15" s="81"/>
      <c r="L15" s="82"/>
      <c r="M15" s="83"/>
      <c r="N15" s="81"/>
      <c r="O15" s="82"/>
      <c r="P15" s="83"/>
      <c r="Q15" s="12"/>
    </row>
    <row r="16" spans="1:17" ht="39" customHeight="1" x14ac:dyDescent="0.25">
      <c r="A16" s="9"/>
      <c r="B16" s="81"/>
      <c r="C16" s="82"/>
      <c r="D16" s="83"/>
      <c r="E16" s="81"/>
      <c r="F16" s="82"/>
      <c r="G16" s="83"/>
      <c r="H16" s="81"/>
      <c r="I16" s="82"/>
      <c r="J16" s="83"/>
      <c r="K16" s="81"/>
      <c r="L16" s="82"/>
      <c r="M16" s="83"/>
      <c r="N16" s="81"/>
      <c r="O16" s="82"/>
      <c r="P16" s="83"/>
      <c r="Q16" s="12"/>
    </row>
    <row r="17" spans="1:17" ht="39" customHeight="1" x14ac:dyDescent="0.25">
      <c r="A17" s="9" t="str">
        <f>IF(summary!A16="","",summary!A16)</f>
        <v/>
      </c>
      <c r="B17" s="81"/>
      <c r="C17" s="82"/>
      <c r="D17" s="83"/>
      <c r="E17" s="81"/>
      <c r="F17" s="82"/>
      <c r="G17" s="83"/>
      <c r="H17" s="81"/>
      <c r="I17" s="82"/>
      <c r="J17" s="83"/>
      <c r="K17" s="81"/>
      <c r="L17" s="82"/>
      <c r="M17" s="83"/>
      <c r="N17" s="81"/>
      <c r="O17" s="82"/>
      <c r="P17" s="83"/>
      <c r="Q17" s="12" t="str">
        <f>IF(summary!A16="","",(B17*$D$10)+(E17*$G$10)+(H17*$J$10)+(K17*$M$10)+(N17*$P$10))</f>
        <v/>
      </c>
    </row>
    <row r="18" spans="1:17" ht="39" customHeight="1" x14ac:dyDescent="0.25">
      <c r="A18" s="9" t="str">
        <f>IF(summary!A17="","",summary!A17)</f>
        <v/>
      </c>
      <c r="B18" s="81"/>
      <c r="C18" s="82"/>
      <c r="D18" s="83"/>
      <c r="E18" s="81"/>
      <c r="F18" s="82"/>
      <c r="G18" s="83"/>
      <c r="H18" s="81"/>
      <c r="I18" s="82"/>
      <c r="J18" s="83"/>
      <c r="K18" s="81"/>
      <c r="L18" s="82"/>
      <c r="M18" s="83"/>
      <c r="N18" s="81"/>
      <c r="O18" s="82"/>
      <c r="P18" s="83"/>
      <c r="Q18" s="12" t="str">
        <f>IF(summary!A17="","",(B18*$D$10)+(E18*$G$10)+(H18*$J$10)+(K18*$M$10)+(N18*$P$10))</f>
        <v/>
      </c>
    </row>
    <row r="19" spans="1:17" ht="39" customHeight="1" x14ac:dyDescent="0.25">
      <c r="A19" s="9" t="str">
        <f>IF(summary!A18="","",summary!A18)</f>
        <v/>
      </c>
      <c r="B19" s="81"/>
      <c r="C19" s="82"/>
      <c r="D19" s="83"/>
      <c r="E19" s="81"/>
      <c r="F19" s="82"/>
      <c r="G19" s="83"/>
      <c r="H19" s="81"/>
      <c r="I19" s="82"/>
      <c r="J19" s="83"/>
      <c r="K19" s="81"/>
      <c r="L19" s="82"/>
      <c r="M19" s="83"/>
      <c r="N19" s="81"/>
      <c r="O19" s="82"/>
      <c r="P19" s="83"/>
      <c r="Q19" s="12" t="str">
        <f>IF(summary!A18="","",(B19*$D$10)+(E19*$G$10)+(H19*$J$10)+(K19*$M$10)+(N19*$P$10))</f>
        <v/>
      </c>
    </row>
    <row r="20" spans="1:17" ht="39" customHeight="1" x14ac:dyDescent="0.25">
      <c r="A20" s="9" t="str">
        <f>IF(summary!A19="","",summary!A19)</f>
        <v/>
      </c>
      <c r="B20" s="81"/>
      <c r="C20" s="82"/>
      <c r="D20" s="83"/>
      <c r="E20" s="81"/>
      <c r="F20" s="82"/>
      <c r="G20" s="83"/>
      <c r="H20" s="81"/>
      <c r="I20" s="82"/>
      <c r="J20" s="83"/>
      <c r="K20" s="81"/>
      <c r="L20" s="82"/>
      <c r="M20" s="83"/>
      <c r="N20" s="81"/>
      <c r="O20" s="82"/>
      <c r="P20" s="83"/>
      <c r="Q20" s="12" t="str">
        <f>IF(summary!A19="","",(B20*$D$10)+(E20*$G$10)+(H20*$J$10)+(K20*$M$10)+(N20*$P$10))</f>
        <v/>
      </c>
    </row>
    <row r="21" spans="1:17" ht="39" customHeight="1" x14ac:dyDescent="0.25">
      <c r="A21" s="9" t="str">
        <f>IF(summary!A20="","",summary!A20)</f>
        <v/>
      </c>
      <c r="B21" s="81"/>
      <c r="C21" s="82"/>
      <c r="D21" s="83"/>
      <c r="E21" s="81"/>
      <c r="F21" s="82"/>
      <c r="G21" s="83"/>
      <c r="H21" s="81"/>
      <c r="I21" s="82"/>
      <c r="J21" s="83"/>
      <c r="K21" s="81"/>
      <c r="L21" s="82"/>
      <c r="M21" s="83"/>
      <c r="N21" s="81"/>
      <c r="O21" s="82"/>
      <c r="P21" s="83"/>
      <c r="Q21" s="12" t="str">
        <f>IF(summary!A20="","",(B21*$D$10)+(E21*$G$10)+(H21*$J$10)+(K21*$M$10)+(N21*$P$10))</f>
        <v/>
      </c>
    </row>
    <row r="22" spans="1:17" ht="39" customHeight="1" x14ac:dyDescent="0.25">
      <c r="A22" s="9" t="str">
        <f>IF(summary!A21="","",summary!A21)</f>
        <v/>
      </c>
      <c r="B22" s="81"/>
      <c r="C22" s="82"/>
      <c r="D22" s="83"/>
      <c r="E22" s="81"/>
      <c r="F22" s="82"/>
      <c r="G22" s="83"/>
      <c r="H22" s="81"/>
      <c r="I22" s="82"/>
      <c r="J22" s="83"/>
      <c r="K22" s="81"/>
      <c r="L22" s="82"/>
      <c r="M22" s="83"/>
      <c r="N22" s="81"/>
      <c r="O22" s="82"/>
      <c r="P22" s="83"/>
      <c r="Q22" s="12" t="str">
        <f>IF(summary!A21="","",(B22*$D$10)+(E22*$G$10)+(H22*$J$10)+(K22*$M$10)+(N22*$P$10))</f>
        <v/>
      </c>
    </row>
    <row r="23" spans="1:17" ht="39" customHeight="1" x14ac:dyDescent="0.25">
      <c r="A23" s="9" t="str">
        <f>IF(summary!A22="","",summary!A22)</f>
        <v/>
      </c>
      <c r="B23" s="81"/>
      <c r="C23" s="82"/>
      <c r="D23" s="83"/>
      <c r="E23" s="81"/>
      <c r="F23" s="82"/>
      <c r="G23" s="83"/>
      <c r="H23" s="81"/>
      <c r="I23" s="82"/>
      <c r="J23" s="83"/>
      <c r="K23" s="81"/>
      <c r="L23" s="82"/>
      <c r="M23" s="83"/>
      <c r="N23" s="81"/>
      <c r="O23" s="82"/>
      <c r="P23" s="83"/>
      <c r="Q23" s="12" t="str">
        <f>IF(summary!A22="","",(B23*$D$10)+(E23*$G$10)+(H23*$J$10)+(K23*$M$10)+(N23*$P$10))</f>
        <v/>
      </c>
    </row>
    <row r="24" spans="1:17" ht="39" customHeight="1" x14ac:dyDescent="0.25">
      <c r="A24" s="9" t="str">
        <f>IF(summary!A23="","",summary!A23)</f>
        <v/>
      </c>
      <c r="B24" s="81"/>
      <c r="C24" s="82"/>
      <c r="D24" s="83"/>
      <c r="E24" s="81"/>
      <c r="F24" s="82"/>
      <c r="G24" s="83"/>
      <c r="H24" s="81"/>
      <c r="I24" s="82"/>
      <c r="J24" s="83"/>
      <c r="K24" s="81"/>
      <c r="L24" s="82"/>
      <c r="M24" s="83"/>
      <c r="N24" s="81"/>
      <c r="O24" s="82"/>
      <c r="P24" s="83"/>
      <c r="Q24" s="12" t="str">
        <f>IF(summary!A23="","",(B24*$D$10)+(E24*$G$10)+(H24*$J$10)+(K24*$M$10)+(N24*$P$10))</f>
        <v/>
      </c>
    </row>
    <row r="25" spans="1:17" ht="39" customHeight="1" x14ac:dyDescent="0.25">
      <c r="A25" s="9" t="str">
        <f>IF(summary!A24="","",summary!A24)</f>
        <v/>
      </c>
      <c r="B25" s="81"/>
      <c r="C25" s="82"/>
      <c r="D25" s="83"/>
      <c r="E25" s="81"/>
      <c r="F25" s="82"/>
      <c r="G25" s="83"/>
      <c r="H25" s="81"/>
      <c r="I25" s="82"/>
      <c r="J25" s="83"/>
      <c r="K25" s="81"/>
      <c r="L25" s="82"/>
      <c r="M25" s="83"/>
      <c r="N25" s="81"/>
      <c r="O25" s="82"/>
      <c r="P25" s="83"/>
      <c r="Q25" s="12" t="str">
        <f>IF(summary!A24="","",(B25*$D$10)+(E25*$G$10)+(H25*$J$10)+(K25*$M$10)+(N25*$P$10))</f>
        <v/>
      </c>
    </row>
    <row r="26" spans="1:17" ht="39" customHeight="1" thickBot="1" x14ac:dyDescent="0.3">
      <c r="A26" s="10" t="str">
        <f>IF(summary!A25="","",summary!A25)</f>
        <v/>
      </c>
      <c r="B26" s="84"/>
      <c r="C26" s="85"/>
      <c r="D26" s="86"/>
      <c r="E26" s="84"/>
      <c r="F26" s="85"/>
      <c r="G26" s="86"/>
      <c r="H26" s="84"/>
      <c r="I26" s="85"/>
      <c r="J26" s="86"/>
      <c r="K26" s="84"/>
      <c r="L26" s="85"/>
      <c r="M26" s="86"/>
      <c r="N26" s="84"/>
      <c r="O26" s="85"/>
      <c r="P26" s="86"/>
      <c r="Q26" s="13" t="str">
        <f>IF(summary!A25="","",(B26*$D$10)+(E26*$G$10)+(H26*$J$10)+(K26*$M$10)+(N26*$P$10))</f>
        <v/>
      </c>
    </row>
    <row r="27" spans="1:17" ht="15.75" customHeight="1" x14ac:dyDescent="0.25"/>
  </sheetData>
  <sheetProtection formatCells="0"/>
  <mergeCells count="97">
    <mergeCell ref="B2:Q2"/>
    <mergeCell ref="B3:Q3"/>
    <mergeCell ref="B4:Q4"/>
    <mergeCell ref="B6:C6"/>
    <mergeCell ref="A8:A11"/>
    <mergeCell ref="B8:P8"/>
    <mergeCell ref="Q8:Q11"/>
    <mergeCell ref="B9:D9"/>
    <mergeCell ref="E9:G9"/>
    <mergeCell ref="H9:J9"/>
    <mergeCell ref="K9:M9"/>
    <mergeCell ref="N9:P9"/>
    <mergeCell ref="B10:C10"/>
    <mergeCell ref="E10:F10"/>
    <mergeCell ref="H10:I10"/>
    <mergeCell ref="K10:L10"/>
    <mergeCell ref="N10:O10"/>
    <mergeCell ref="B12:D12"/>
    <mergeCell ref="E12:G12"/>
    <mergeCell ref="H12:J12"/>
    <mergeCell ref="K12:M12"/>
    <mergeCell ref="N12:P12"/>
    <mergeCell ref="B11:D11"/>
    <mergeCell ref="E11:G11"/>
    <mergeCell ref="H11:J11"/>
    <mergeCell ref="K11:M11"/>
    <mergeCell ref="N11:P11"/>
    <mergeCell ref="B14:D14"/>
    <mergeCell ref="E14:G14"/>
    <mergeCell ref="H14:J14"/>
    <mergeCell ref="K14:M14"/>
    <mergeCell ref="N14:P14"/>
    <mergeCell ref="B13:D13"/>
    <mergeCell ref="E13:G13"/>
    <mergeCell ref="H13:J13"/>
    <mergeCell ref="K13:M13"/>
    <mergeCell ref="N13:P13"/>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B20:D20"/>
    <mergeCell ref="E20:G20"/>
    <mergeCell ref="H20:J20"/>
    <mergeCell ref="K20:M20"/>
    <mergeCell ref="N20:P20"/>
    <mergeCell ref="B19:D19"/>
    <mergeCell ref="E19:G19"/>
    <mergeCell ref="H19:J19"/>
    <mergeCell ref="K19:M19"/>
    <mergeCell ref="N19:P19"/>
    <mergeCell ref="B22:D22"/>
    <mergeCell ref="E22:G22"/>
    <mergeCell ref="H22:J22"/>
    <mergeCell ref="K22:M22"/>
    <mergeCell ref="N22:P22"/>
    <mergeCell ref="B21:D21"/>
    <mergeCell ref="E21:G21"/>
    <mergeCell ref="H21:J21"/>
    <mergeCell ref="K21:M21"/>
    <mergeCell ref="N21:P21"/>
    <mergeCell ref="B24:D24"/>
    <mergeCell ref="E24:G24"/>
    <mergeCell ref="H24:J24"/>
    <mergeCell ref="K24:M24"/>
    <mergeCell ref="N24:P24"/>
    <mergeCell ref="B23:D23"/>
    <mergeCell ref="E23:G23"/>
    <mergeCell ref="H23:J23"/>
    <mergeCell ref="K23:M23"/>
    <mergeCell ref="N23:P23"/>
    <mergeCell ref="B26:D26"/>
    <mergeCell ref="E26:G26"/>
    <mergeCell ref="H26:J26"/>
    <mergeCell ref="K26:M26"/>
    <mergeCell ref="N26:P26"/>
    <mergeCell ref="B25:D25"/>
    <mergeCell ref="E25:G25"/>
    <mergeCell ref="H25:J25"/>
    <mergeCell ref="K25:M25"/>
    <mergeCell ref="N25:P25"/>
  </mergeCells>
  <pageMargins left="0.7" right="0.7" top="0.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summary</vt:lpstr>
      <vt:lpstr>member 1 score sheets</vt:lpstr>
      <vt:lpstr>member 2 score sheets</vt:lpstr>
      <vt:lpstr>member 3 score sheets</vt:lpstr>
      <vt:lpstr>member 4 score sheets</vt:lpstr>
      <vt:lpstr>member 5 score sheets</vt:lpstr>
      <vt:lpstr>'member 1 score sheets'!Print_Area</vt:lpstr>
      <vt:lpstr>'member 2 score sheets'!Print_Area</vt:lpstr>
      <vt:lpstr>'member 3 score sheets'!Print_Area</vt:lpstr>
      <vt:lpstr>'member 4 score sheets'!Print_Area</vt:lpstr>
      <vt:lpstr>'member 5 score sheets'!Print_Area</vt:lpstr>
      <vt:lpstr>'member 1 score sheets'!Print_Titles</vt:lpstr>
      <vt:lpstr>'member 2 score sheets'!Print_Titles</vt:lpstr>
      <vt:lpstr>'member 3 score sheets'!Print_Titles</vt:lpstr>
      <vt:lpstr>'member 4 score sheets'!Print_Titles</vt:lpstr>
      <vt:lpstr>'member 5 score sheets'!Print_Titles</vt:lpstr>
      <vt:lpstr>summary!Print_Titles</vt:lpstr>
    </vt:vector>
  </TitlesOfParts>
  <Company>County of Erie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Wilkolaski, Gina</dc:creator>
  <cp:lastModifiedBy>Ferraraccio, Vallie</cp:lastModifiedBy>
  <cp:lastPrinted>2020-06-23T19:49:28Z</cp:lastPrinted>
  <dcterms:created xsi:type="dcterms:W3CDTF">2016-11-30T14:46:50Z</dcterms:created>
  <dcterms:modified xsi:type="dcterms:W3CDTF">2023-07-06T15:56:09Z</dcterms:modified>
</cp:coreProperties>
</file>